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be9557705812e682/Documents/MONA SI overflyttes/HOVEDLAGET/ÅRSMØTET gjennomført i 2025/WEB/"/>
    </mc:Choice>
  </mc:AlternateContent>
  <xr:revisionPtr revIDLastSave="0" documentId="8_{21CFCD7E-A069-4E30-836E-D68B797DF456}" xr6:coauthVersionLast="47" xr6:coauthVersionMax="47" xr10:uidLastSave="{00000000-0000-0000-0000-000000000000}"/>
  <bookViews>
    <workbookView xWindow="900" yWindow="410" windowWidth="18340" windowHeight="9970" xr2:uid="{00000000-000D-0000-FFFF-FFFF00000000}"/>
  </bookViews>
  <sheets>
    <sheet name="BUDSJETT HL 2025" sheetId="2" r:id="rId1"/>
    <sheet name="Bokprosjekt av EK" sheetId="5" r:id="rId2"/>
    <sheet name="FOTBALL 2025" sheetId="8" r:id="rId3"/>
    <sheet name="HÅNDBALL 2025" sheetId="7" r:id="rId4"/>
    <sheet name="FRIIDRETT 2025" sheetId="9" r:id="rId5"/>
    <sheet name="Allidrett" sheetId="3" r:id="rId6"/>
    <sheet name="Aktiv Sommer" sheetId="4" r:id="rId7"/>
    <sheet name="Sheet1" sheetId="1" r:id="rId8"/>
    <sheet name="inn i saksdok" sheetId="6" r:id="rId9"/>
  </sheets>
  <definedNames>
    <definedName name="_xlnm._FilterDatabase" localSheetId="7" hidden="1">Sheet1!$B$4:$C$210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7" i="7" l="1"/>
  <c r="D157" i="7"/>
  <c r="C157" i="7"/>
  <c r="F157" i="7" s="1"/>
  <c r="F156" i="7"/>
  <c r="F155" i="7"/>
  <c r="F154" i="7"/>
  <c r="F153" i="7"/>
  <c r="F152" i="7"/>
  <c r="F151" i="7"/>
  <c r="F150" i="7"/>
  <c r="F149" i="7"/>
  <c r="F148" i="7"/>
  <c r="F147" i="7"/>
  <c r="F146" i="7"/>
  <c r="F145" i="7"/>
  <c r="F144" i="7"/>
  <c r="F143" i="7"/>
  <c r="F142" i="7"/>
  <c r="F141" i="7"/>
  <c r="F140" i="7"/>
  <c r="F139" i="7"/>
  <c r="F138" i="7"/>
  <c r="F135" i="7"/>
  <c r="F134" i="7"/>
  <c r="F133" i="7"/>
  <c r="F132" i="7"/>
  <c r="F131" i="7"/>
  <c r="F130" i="7"/>
  <c r="F129" i="7"/>
  <c r="F128" i="7"/>
  <c r="F127" i="7"/>
  <c r="F126" i="7"/>
  <c r="F125" i="7"/>
  <c r="F124" i="7"/>
  <c r="F123" i="7"/>
  <c r="F122" i="7"/>
  <c r="F121" i="7"/>
  <c r="F120" i="7"/>
  <c r="F119" i="7"/>
  <c r="F118" i="7"/>
  <c r="F117" i="7"/>
  <c r="F116" i="7"/>
  <c r="F115" i="7"/>
  <c r="F114" i="7"/>
  <c r="F113" i="7"/>
  <c r="F112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E41" i="7"/>
  <c r="E158" i="7" s="1"/>
  <c r="D41" i="7"/>
  <c r="D158" i="7" s="1"/>
  <c r="C41" i="7"/>
  <c r="C158" i="7" s="1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6" i="7"/>
  <c r="F15" i="7"/>
  <c r="F14" i="7"/>
  <c r="F13" i="7"/>
  <c r="F12" i="7"/>
  <c r="F11" i="7"/>
  <c r="F10" i="7"/>
  <c r="F9" i="7"/>
  <c r="F8" i="7"/>
  <c r="F7" i="7"/>
  <c r="F6" i="7"/>
  <c r="F5" i="7"/>
  <c r="F41" i="7" l="1"/>
  <c r="F158" i="7" s="1"/>
  <c r="C157" i="9" l="1"/>
  <c r="C158" i="9" s="1"/>
  <c r="C41" i="9"/>
  <c r="C162" i="9" l="1"/>
  <c r="C43" i="8"/>
  <c r="C30" i="8"/>
  <c r="C24" i="8"/>
  <c r="C56" i="6"/>
  <c r="F55" i="6"/>
  <c r="F54" i="6"/>
  <c r="F53" i="6"/>
  <c r="F52" i="6"/>
  <c r="F51" i="6"/>
  <c r="F50" i="6"/>
  <c r="F49" i="6"/>
  <c r="F48" i="6"/>
  <c r="D56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7" i="6"/>
  <c r="F26" i="6"/>
  <c r="F25" i="6"/>
  <c r="F24" i="6"/>
  <c r="F23" i="6"/>
  <c r="F22" i="6"/>
  <c r="F21" i="6"/>
  <c r="F20" i="6"/>
  <c r="F19" i="6"/>
  <c r="F18" i="6"/>
  <c r="F16" i="6"/>
  <c r="E13" i="6"/>
  <c r="D13" i="6"/>
  <c r="C13" i="6"/>
  <c r="F12" i="6"/>
  <c r="F11" i="6"/>
  <c r="F10" i="6"/>
  <c r="F9" i="6"/>
  <c r="F8" i="6"/>
  <c r="F7" i="6"/>
  <c r="F6" i="6"/>
  <c r="F5" i="6"/>
  <c r="C44" i="8" l="1"/>
  <c r="C119" i="8" s="1"/>
  <c r="C122" i="8" s="1"/>
  <c r="F13" i="6"/>
  <c r="D57" i="6"/>
  <c r="C57" i="6"/>
  <c r="E56" i="6" l="1"/>
  <c r="E57" i="6" s="1"/>
  <c r="F57" i="6" s="1"/>
  <c r="F59" i="6" s="1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D135" i="2"/>
  <c r="E135" i="2" s="1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B18" i="5"/>
  <c r="B9" i="5"/>
  <c r="C162" i="4"/>
  <c r="C41" i="4"/>
  <c r="E41" i="2"/>
  <c r="F135" i="2" l="1"/>
  <c r="E157" i="2"/>
  <c r="E158" i="2" s="1"/>
  <c r="F56" i="6"/>
  <c r="C162" i="3"/>
  <c r="C41" i="3"/>
  <c r="D157" i="2"/>
  <c r="D41" i="2"/>
  <c r="D158" i="2" s="1"/>
  <c r="C157" i="2"/>
  <c r="C41" i="2"/>
  <c r="F41" i="2" s="1"/>
  <c r="F157" i="2" l="1"/>
  <c r="C158" i="2"/>
  <c r="F158" i="2" s="1"/>
  <c r="F162" i="2" s="1"/>
</calcChain>
</file>

<file path=xl/sharedStrings.xml><?xml version="1.0" encoding="utf-8"?>
<sst xmlns="http://schemas.openxmlformats.org/spreadsheetml/2006/main" count="2527" uniqueCount="581">
  <si>
    <t>Kode</t>
  </si>
  <si>
    <t>Navn</t>
  </si>
  <si>
    <t>SAF-T standardkonto</t>
  </si>
  <si>
    <t>Udekket tap</t>
  </si>
  <si>
    <t>3000</t>
  </si>
  <si>
    <t>Spons. Mva pliktig.</t>
  </si>
  <si>
    <t>30 Salgsinntekt, avgiftspliktig</t>
  </si>
  <si>
    <t>3001</t>
  </si>
  <si>
    <t>Dugnadsinntekt. Mva pliktig.</t>
  </si>
  <si>
    <t>3002</t>
  </si>
  <si>
    <t>Barteravtale. Mva pliktig.</t>
  </si>
  <si>
    <t>3003</t>
  </si>
  <si>
    <t>Utleie av parkeringsplass. Mva pliktig.</t>
  </si>
  <si>
    <t>3004</t>
  </si>
  <si>
    <t>Parkeringskontroll. Mva pliktig.</t>
  </si>
  <si>
    <t>3005</t>
  </si>
  <si>
    <t>Varesalg fra ikke kortvarig salgsarrangement. Mva pliktig.</t>
  </si>
  <si>
    <t>3007</t>
  </si>
  <si>
    <t>Utleie av arbeidskraft til mottaker utenfor organisasjonen. Mva pliktig.</t>
  </si>
  <si>
    <t>3200</t>
  </si>
  <si>
    <t>Treningsavgifter</t>
  </si>
  <si>
    <t>32 Salgsinntekt, unntatt avgiftsplikt</t>
  </si>
  <si>
    <t>3201</t>
  </si>
  <si>
    <t>Medlemskontingenter</t>
  </si>
  <si>
    <t>3202</t>
  </si>
  <si>
    <t>Kiosksalg</t>
  </si>
  <si>
    <t>3203</t>
  </si>
  <si>
    <t>Lotteri/bingoinntekter</t>
  </si>
  <si>
    <t>3204</t>
  </si>
  <si>
    <t>Inntekt fra spillerovergang/ utlån. Unntatt fra mva.</t>
  </si>
  <si>
    <t>3205</t>
  </si>
  <si>
    <t>Inntekter fra sommerskole/ Cup etc. Unntatt fra mva.</t>
  </si>
  <si>
    <t>3206</t>
  </si>
  <si>
    <t>Salg av kurs/ opplæring. Unntatt fra mva.</t>
  </si>
  <si>
    <t>3208</t>
  </si>
  <si>
    <t>Salg av rabattkort</t>
  </si>
  <si>
    <t>3209</t>
  </si>
  <si>
    <t>Varesalg fra kortvarig salgsarrangement. Unntatt fra mva.</t>
  </si>
  <si>
    <t>3210</t>
  </si>
  <si>
    <t>Utleie av arb.kraft (Internt i organisasjonen). Unntatt fra mva.</t>
  </si>
  <si>
    <t>3211</t>
  </si>
  <si>
    <t>Utleie arbeidskraft til mottaker utenfor organisasjonen. Mva unntatt,.</t>
  </si>
  <si>
    <t>3212</t>
  </si>
  <si>
    <t>Billettinntekter</t>
  </si>
  <si>
    <t>3213</t>
  </si>
  <si>
    <t>Barteravtale. Unntatt fra mva.</t>
  </si>
  <si>
    <t>3400</t>
  </si>
  <si>
    <t>Offentlig tilskudd</t>
  </si>
  <si>
    <t>34 Offentlig tilskudd/refusjon</t>
  </si>
  <si>
    <t>3600</t>
  </si>
  <si>
    <t>Leieinntekter klubbhus. Unntatt fra mva.</t>
  </si>
  <si>
    <t>36 Leieinntekt</t>
  </si>
  <si>
    <t>3601</t>
  </si>
  <si>
    <t>Utleie av idrettsanlegg. Unntatt fra mva.</t>
  </si>
  <si>
    <t>3602</t>
  </si>
  <si>
    <t>Annen leieinntekt</t>
  </si>
  <si>
    <t>3900</t>
  </si>
  <si>
    <t>Merverdiavgiftskompensasjon</t>
  </si>
  <si>
    <t>39 Annen driftsrelatert inntekt</t>
  </si>
  <si>
    <t>3901</t>
  </si>
  <si>
    <t>Grasrotandel</t>
  </si>
  <si>
    <t>3902</t>
  </si>
  <si>
    <t>Spons, ikke omsetning(Gaveoverføring, sosiospponsing)</t>
  </si>
  <si>
    <t>3903</t>
  </si>
  <si>
    <t>Dugnadsinntekter. Ikke mva pliktig</t>
  </si>
  <si>
    <t>3904</t>
  </si>
  <si>
    <t>Inntekt fra gave/ donasjon</t>
  </si>
  <si>
    <t>3905</t>
  </si>
  <si>
    <t>Egenandeler lag/ medlemmer. Ingen mva.</t>
  </si>
  <si>
    <t>3906</t>
  </si>
  <si>
    <t>Frikjøp dugnad</t>
  </si>
  <si>
    <t>3907</t>
  </si>
  <si>
    <t>Flaskeinnsamling</t>
  </si>
  <si>
    <t>3908</t>
  </si>
  <si>
    <t>Annen driftsrelatert inntekt</t>
  </si>
  <si>
    <t>3909</t>
  </si>
  <si>
    <t>Utleie av parkeringsplasser. Ikke mva.</t>
  </si>
  <si>
    <t>3910</t>
  </si>
  <si>
    <t>Parkeringskontroll. Ingen Mva.</t>
  </si>
  <si>
    <t>3911</t>
  </si>
  <si>
    <t>Interne overføringer i organisasjonen</t>
  </si>
  <si>
    <t>Premier</t>
  </si>
  <si>
    <t>Rekvisita</t>
  </si>
  <si>
    <t>Frakt, toll og spedisjon</t>
  </si>
  <si>
    <t>Beholdningsendring</t>
  </si>
  <si>
    <t>Overgangsgebyr</t>
  </si>
  <si>
    <t>4300</t>
  </si>
  <si>
    <t>Kioskvarer for videresalg</t>
  </si>
  <si>
    <t>43 Forbruk av innkjøpte varer for videresalg</t>
  </si>
  <si>
    <t>4301</t>
  </si>
  <si>
    <t>Andre varer for videresalg (Dugnadsvarer, utstyr m.m.)</t>
  </si>
  <si>
    <t>4302</t>
  </si>
  <si>
    <t>Kostnad tilknyttet salg av reklame (Trykk etc.)</t>
  </si>
  <si>
    <t>Treningsutstyr</t>
  </si>
  <si>
    <t>4360</t>
  </si>
  <si>
    <t>4370</t>
  </si>
  <si>
    <t>Innkjøpsprisreduksjon/ rabatt</t>
  </si>
  <si>
    <t>4390</t>
  </si>
  <si>
    <t>67 Fremmed tjeneste</t>
  </si>
  <si>
    <t>5000</t>
  </si>
  <si>
    <t>Lønn til ansatte</t>
  </si>
  <si>
    <t>50 Lønn til ansatte</t>
  </si>
  <si>
    <t>5010</t>
  </si>
  <si>
    <t>Lønn ansatt</t>
  </si>
  <si>
    <t>5015</t>
  </si>
  <si>
    <t>Honorar ideell &lt; kr 10000</t>
  </si>
  <si>
    <t>5020</t>
  </si>
  <si>
    <t>Overtid</t>
  </si>
  <si>
    <t>5030</t>
  </si>
  <si>
    <t>Provisjoner</t>
  </si>
  <si>
    <t>5040</t>
  </si>
  <si>
    <t>Opprettet. Innlesning H&amp;L</t>
  </si>
  <si>
    <t>5090</t>
  </si>
  <si>
    <t>Feriepenger</t>
  </si>
  <si>
    <t>5092</t>
  </si>
  <si>
    <t>5093</t>
  </si>
  <si>
    <t>Feriepenger over 60 år</t>
  </si>
  <si>
    <t>5097</t>
  </si>
  <si>
    <t>Lønnskostnad lag (Betales av lag)</t>
  </si>
  <si>
    <t>5098</t>
  </si>
  <si>
    <t>Tilbakeført lønn til andre lag</t>
  </si>
  <si>
    <t>5099</t>
  </si>
  <si>
    <t>Tilbakeført lønn til andre avdelinger</t>
  </si>
  <si>
    <t>5100</t>
  </si>
  <si>
    <t>5190</t>
  </si>
  <si>
    <t>Periodiseringskonto lønn</t>
  </si>
  <si>
    <t>5200</t>
  </si>
  <si>
    <t>Fri bil</t>
  </si>
  <si>
    <t>52 Fordel i arbeidsforhold</t>
  </si>
  <si>
    <t>5210</t>
  </si>
  <si>
    <t>Fri telefon</t>
  </si>
  <si>
    <t>5220</t>
  </si>
  <si>
    <t>Fri avis</t>
  </si>
  <si>
    <t>5230</t>
  </si>
  <si>
    <t>Fri losji og bolig</t>
  </si>
  <si>
    <t>5231</t>
  </si>
  <si>
    <t>Fri kost</t>
  </si>
  <si>
    <t>5240</t>
  </si>
  <si>
    <t>Rentefordel</t>
  </si>
  <si>
    <t>5250</t>
  </si>
  <si>
    <t>Koll. pensjonsforsikring</t>
  </si>
  <si>
    <t>5270</t>
  </si>
  <si>
    <t>El.komm. skattepliktig</t>
  </si>
  <si>
    <t>5280</t>
  </si>
  <si>
    <t>Annen fordel i arbeidsforhold</t>
  </si>
  <si>
    <t>5285</t>
  </si>
  <si>
    <t>Annen fordel i arbeidsforhold - ikke arbeidsgiveravgiftspliktig</t>
  </si>
  <si>
    <t>5290</t>
  </si>
  <si>
    <t>Motkonto for gruppe 52</t>
  </si>
  <si>
    <t>5292</t>
  </si>
  <si>
    <t>Motkonto el.komm.</t>
  </si>
  <si>
    <t>5295</t>
  </si>
  <si>
    <t>Motkonto koll. pensj.</t>
  </si>
  <si>
    <t>5300</t>
  </si>
  <si>
    <t>Tantieme</t>
  </si>
  <si>
    <t>53 Annen opplysningspliktig godtgjørelse</t>
  </si>
  <si>
    <t>5310</t>
  </si>
  <si>
    <t>Trekkpl. bilgodtgj.</t>
  </si>
  <si>
    <t>5330</t>
  </si>
  <si>
    <t>5390</t>
  </si>
  <si>
    <t>Annen oppgavepliktiggodtgjørelse</t>
  </si>
  <si>
    <t>5395</t>
  </si>
  <si>
    <t>Annen oppgavepliktig godtgjørelse, ikke arbeidsgiveravgiftspliktig</t>
  </si>
  <si>
    <t>5400</t>
  </si>
  <si>
    <t>Arbeidsgiveravgift</t>
  </si>
  <si>
    <t>54 Arbeidsgiveravgift og pensjonskostnad</t>
  </si>
  <si>
    <t>5401</t>
  </si>
  <si>
    <t>Arbeidsgiveravgift på feriepenger</t>
  </si>
  <si>
    <t>5402</t>
  </si>
  <si>
    <t>Aga refundert</t>
  </si>
  <si>
    <t>5405</t>
  </si>
  <si>
    <t>Arb.giv.avg av pål. feriepenger</t>
  </si>
  <si>
    <t>5500</t>
  </si>
  <si>
    <t>Annen kostnadsgodtgjørelse</t>
  </si>
  <si>
    <t>55 Annen kostnadsgodtgjørelse</t>
  </si>
  <si>
    <t>5600</t>
  </si>
  <si>
    <t>Arbeidsgodtgjørelse til eiere i ANS og lignende</t>
  </si>
  <si>
    <t>56 Arbeidsgodtgjørelse til eiere o.l.</t>
  </si>
  <si>
    <t>5700</t>
  </si>
  <si>
    <t>Lærlingtilskudd</t>
  </si>
  <si>
    <t>57 Offentlig tilskudd vedrørende arbeidskraft</t>
  </si>
  <si>
    <t>5800</t>
  </si>
  <si>
    <t>Refusjon av sykepenger</t>
  </si>
  <si>
    <t>58 Offentlig refusjon vedrørende arbeidskraft</t>
  </si>
  <si>
    <t>5801</t>
  </si>
  <si>
    <t>Refusjon sykepenger aga</t>
  </si>
  <si>
    <t>5802</t>
  </si>
  <si>
    <t>Motkonto Refusjon sykepenger aga</t>
  </si>
  <si>
    <t>5820</t>
  </si>
  <si>
    <t>Refusjon av arbeidsgiveravgift</t>
  </si>
  <si>
    <t>5890</t>
  </si>
  <si>
    <t>Annen refusjon</t>
  </si>
  <si>
    <t>5900</t>
  </si>
  <si>
    <t>Gave til ansatte</t>
  </si>
  <si>
    <t>59 Annen personalkostnad</t>
  </si>
  <si>
    <t>5910</t>
  </si>
  <si>
    <t>Kantinekostnad</t>
  </si>
  <si>
    <t>5919</t>
  </si>
  <si>
    <t>Trekk kantinekostnad ansatte</t>
  </si>
  <si>
    <t>5920</t>
  </si>
  <si>
    <t>Yrkesskadeforsikring</t>
  </si>
  <si>
    <t>5930</t>
  </si>
  <si>
    <t>Annen ikke arb.g.avg.pl. forsikring</t>
  </si>
  <si>
    <t>5941</t>
  </si>
  <si>
    <t>LO/NHO ( O &amp; U )</t>
  </si>
  <si>
    <t>5942</t>
  </si>
  <si>
    <t>LO/NHO ( AFP )</t>
  </si>
  <si>
    <t>5950</t>
  </si>
  <si>
    <t>Obligatorisk tjenestepensjon (OTP)</t>
  </si>
  <si>
    <t>5951</t>
  </si>
  <si>
    <t>Obligatorisk tjenestepensjon, trekk ansatte</t>
  </si>
  <si>
    <t>5952</t>
  </si>
  <si>
    <t>Innberetning OTP/AFP</t>
  </si>
  <si>
    <t>5953</t>
  </si>
  <si>
    <t>Motkonto Innberetning OTP/AFP</t>
  </si>
  <si>
    <t>5990</t>
  </si>
  <si>
    <t>Annen personalkostnad</t>
  </si>
  <si>
    <t>5995</t>
  </si>
  <si>
    <t>Sosiale arrangement (Avslutninger etc.)</t>
  </si>
  <si>
    <t>6000</t>
  </si>
  <si>
    <t>Avskr. byggninger og fast eiendom</t>
  </si>
  <si>
    <t>60 Av- og nedskrivning</t>
  </si>
  <si>
    <t>6010</t>
  </si>
  <si>
    <t>Avskr. transportm, maskiner, inv.</t>
  </si>
  <si>
    <t>6020</t>
  </si>
  <si>
    <t>Avskr. immaterielle eiendeler</t>
  </si>
  <si>
    <t>6050</t>
  </si>
  <si>
    <t>Nedskrivning av varige driftsmidler og immaterielle eiendeler</t>
  </si>
  <si>
    <t>6100</t>
  </si>
  <si>
    <t>Frakt, forsikring vareforsendelse</t>
  </si>
  <si>
    <t>61 Frakt og transportkostnad vedrørende salg</t>
  </si>
  <si>
    <t>6200</t>
  </si>
  <si>
    <t>Elektrisitet</t>
  </si>
  <si>
    <t>62 Energi, brensel og vann vedrørende produksjon</t>
  </si>
  <si>
    <t>6210</t>
  </si>
  <si>
    <t>Gass</t>
  </si>
  <si>
    <t>6250</t>
  </si>
  <si>
    <t>Bensin, dieselolje</t>
  </si>
  <si>
    <t>6260</t>
  </si>
  <si>
    <t>Vann</t>
  </si>
  <si>
    <t>6300</t>
  </si>
  <si>
    <t>Leie lokaler</t>
  </si>
  <si>
    <t>63 Kostnad lokaler</t>
  </si>
  <si>
    <t>6310</t>
  </si>
  <si>
    <t>Leie av idrettsarena (Bane, hall etc.)</t>
  </si>
  <si>
    <t>6320</t>
  </si>
  <si>
    <t>Renovasjon, vann, avløp o.l.</t>
  </si>
  <si>
    <t>6340</t>
  </si>
  <si>
    <t>Lys, varme</t>
  </si>
  <si>
    <t>6360</t>
  </si>
  <si>
    <t>Renhold</t>
  </si>
  <si>
    <t>6390</t>
  </si>
  <si>
    <t>Annen kostnad lokaler</t>
  </si>
  <si>
    <t>6400</t>
  </si>
  <si>
    <t>Leie maskiner</t>
  </si>
  <si>
    <t>64 Leie maskiner, inventar, o.l.</t>
  </si>
  <si>
    <t>6410</t>
  </si>
  <si>
    <t>Leie inventar</t>
  </si>
  <si>
    <t>6420</t>
  </si>
  <si>
    <t>Leie datasystemer</t>
  </si>
  <si>
    <t>6430</t>
  </si>
  <si>
    <t>Leie andre kontormaskiner</t>
  </si>
  <si>
    <t>6440</t>
  </si>
  <si>
    <t>Leie transportmidler</t>
  </si>
  <si>
    <t>6490</t>
  </si>
  <si>
    <t>Annen leiekostnad</t>
  </si>
  <si>
    <t>6500</t>
  </si>
  <si>
    <t>Verktøy og maskiner</t>
  </si>
  <si>
    <t>65 Verktøy, inventar og driftsmateriale som ikke skal aktiveres</t>
  </si>
  <si>
    <t>6540</t>
  </si>
  <si>
    <t>Inventar</t>
  </si>
  <si>
    <t>6550</t>
  </si>
  <si>
    <t>Driftsmateriale</t>
  </si>
  <si>
    <t>6551</t>
  </si>
  <si>
    <t>Spillermateriell</t>
  </si>
  <si>
    <t>6552</t>
  </si>
  <si>
    <t>6553</t>
  </si>
  <si>
    <t>Førstehjelpsutstyr (Sanitet)</t>
  </si>
  <si>
    <t>6554</t>
  </si>
  <si>
    <t>Datautstyr (Hardware)</t>
  </si>
  <si>
    <t>6555</t>
  </si>
  <si>
    <t>Datautstyr (Software)</t>
  </si>
  <si>
    <t>6557</t>
  </si>
  <si>
    <t>Omberammingsgebyr/ bot</t>
  </si>
  <si>
    <t>6558</t>
  </si>
  <si>
    <t>Fysio, kiropraktor, lege etc.</t>
  </si>
  <si>
    <t>6559</t>
  </si>
  <si>
    <t>Innnkjøpsprisreduksjon/ Cashback</t>
  </si>
  <si>
    <t>6560</t>
  </si>
  <si>
    <t>6561</t>
  </si>
  <si>
    <t>Treningsavgift (Eks. 3T abonnement)</t>
  </si>
  <si>
    <t>6562</t>
  </si>
  <si>
    <t>Spillerutviklingstiltak</t>
  </si>
  <si>
    <t>66 Reparasjon og vedlikehold</t>
  </si>
  <si>
    <t>6605</t>
  </si>
  <si>
    <t>Vedlikehold bygg som tilhører idrettsanlegg</t>
  </si>
  <si>
    <t>6606</t>
  </si>
  <si>
    <t>Vedlikehold idrettsanlegg(Kunstgress etc.)</t>
  </si>
  <si>
    <t>6620</t>
  </si>
  <si>
    <t>Reparasjon og vedlikehold utstyr</t>
  </si>
  <si>
    <t>6625</t>
  </si>
  <si>
    <t>Vedlikehold traktor</t>
  </si>
  <si>
    <t>6700</t>
  </si>
  <si>
    <t>Revisjonshonorar</t>
  </si>
  <si>
    <t>6705</t>
  </si>
  <si>
    <t>Regnskapshonorar</t>
  </si>
  <si>
    <t>6710</t>
  </si>
  <si>
    <t>Dommerhonorar</t>
  </si>
  <si>
    <t>6711</t>
  </si>
  <si>
    <t>Andre dommerutgifter</t>
  </si>
  <si>
    <t>6720</t>
  </si>
  <si>
    <t>Honorar øk./juridisk bistand</t>
  </si>
  <si>
    <t>6790</t>
  </si>
  <si>
    <t>Annen fremmed tjeneste (Coerver)</t>
  </si>
  <si>
    <t>6795</t>
  </si>
  <si>
    <t>Leie av ekstern arbeidskraft (trenere o.l)</t>
  </si>
  <si>
    <t>6800</t>
  </si>
  <si>
    <t>Kontorrekvisita</t>
  </si>
  <si>
    <t>68 Kontorkostnad, trykksak o.l.</t>
  </si>
  <si>
    <t>6820</t>
  </si>
  <si>
    <t>Trykksaker</t>
  </si>
  <si>
    <t>6860</t>
  </si>
  <si>
    <t>Møte, kurs, oppdatering o.l.</t>
  </si>
  <si>
    <t>6870</t>
  </si>
  <si>
    <t>Kursutgifter for trener, leder, dommer o.l</t>
  </si>
  <si>
    <t>6890</t>
  </si>
  <si>
    <t>Annen kontorkostnad</t>
  </si>
  <si>
    <t>Telefon</t>
  </si>
  <si>
    <t>69 Telefon og porto o.l.</t>
  </si>
  <si>
    <t>6903</t>
  </si>
  <si>
    <t>6907</t>
  </si>
  <si>
    <t>Internett</t>
  </si>
  <si>
    <t>6940</t>
  </si>
  <si>
    <t>Porto</t>
  </si>
  <si>
    <t>7000</t>
  </si>
  <si>
    <t>Drivstoff</t>
  </si>
  <si>
    <t>70 Kostnad transportmidler</t>
  </si>
  <si>
    <t>7020</t>
  </si>
  <si>
    <t>Vedlikehold transportmidler</t>
  </si>
  <si>
    <t>7040</t>
  </si>
  <si>
    <t>Forsikring transportmidler</t>
  </si>
  <si>
    <t>7090</t>
  </si>
  <si>
    <t>Annen kostnad transportmidler</t>
  </si>
  <si>
    <t>7100</t>
  </si>
  <si>
    <t>Bilgodtgjørese oppgavepliktig</t>
  </si>
  <si>
    <t>71 Kostnad og godtgjørelse for reise, diett, bil, o.l.</t>
  </si>
  <si>
    <t>7145</t>
  </si>
  <si>
    <t>Reiseutgiftsfordeling</t>
  </si>
  <si>
    <t>7190</t>
  </si>
  <si>
    <t>73 Salgs-, reklame- og representasjonskostnader</t>
  </si>
  <si>
    <t>7320</t>
  </si>
  <si>
    <t>Reklamekostnad</t>
  </si>
  <si>
    <t>7390</t>
  </si>
  <si>
    <t>Annen salgskostnad</t>
  </si>
  <si>
    <t>7400</t>
  </si>
  <si>
    <t>Kontingent fradragsberettiget</t>
  </si>
  <si>
    <t>74 Kontingent og gave</t>
  </si>
  <si>
    <t>7410</t>
  </si>
  <si>
    <t>Kontingent ikke fradragsberettiget</t>
  </si>
  <si>
    <t>7420</t>
  </si>
  <si>
    <t>Gave til personer utenfor egen organisasjon</t>
  </si>
  <si>
    <t>7421</t>
  </si>
  <si>
    <t>Gave til personer innad i organisasjonen</t>
  </si>
  <si>
    <t>7430</t>
  </si>
  <si>
    <t>Gave ikke fradragsberettiget</t>
  </si>
  <si>
    <t>7500</t>
  </si>
  <si>
    <t>Forsikringer</t>
  </si>
  <si>
    <t>75 Forsikringspremie, garanti- og servicekostnad</t>
  </si>
  <si>
    <t>7510</t>
  </si>
  <si>
    <t>Lagsforsikring</t>
  </si>
  <si>
    <t>7600</t>
  </si>
  <si>
    <t>Lisensavgift</t>
  </si>
  <si>
    <t>76 Lisens- og patentkostnad</t>
  </si>
  <si>
    <t>7710</t>
  </si>
  <si>
    <t>Styremøtekostnader</t>
  </si>
  <si>
    <t>77 Annen kostnad</t>
  </si>
  <si>
    <t>7720</t>
  </si>
  <si>
    <t>Årsmøtekostnader</t>
  </si>
  <si>
    <t>7740</t>
  </si>
  <si>
    <t>Øresavrunding</t>
  </si>
  <si>
    <t>7750</t>
  </si>
  <si>
    <t>Eiendoms- og festeavgift</t>
  </si>
  <si>
    <t>7770</t>
  </si>
  <si>
    <t>Bank og kortgebyr</t>
  </si>
  <si>
    <t>7771</t>
  </si>
  <si>
    <t>Gebyr Buypass/Spond</t>
  </si>
  <si>
    <t>7775</t>
  </si>
  <si>
    <t>Gebyr Vipps/Zettle</t>
  </si>
  <si>
    <t>7790</t>
  </si>
  <si>
    <t>Annen kostnad</t>
  </si>
  <si>
    <t>7791</t>
  </si>
  <si>
    <t>7792</t>
  </si>
  <si>
    <t>Påmelding cup</t>
  </si>
  <si>
    <t>7793</t>
  </si>
  <si>
    <t>Påmeldingsavgift divisjon</t>
  </si>
  <si>
    <t>7794</t>
  </si>
  <si>
    <t>7795</t>
  </si>
  <si>
    <t>7796</t>
  </si>
  <si>
    <t>Treningssamling</t>
  </si>
  <si>
    <t>7799</t>
  </si>
  <si>
    <t>Annen kostnad ikke fradragsberretiget</t>
  </si>
  <si>
    <t>7800</t>
  </si>
  <si>
    <t>Tap ved avgang anleggsmidler</t>
  </si>
  <si>
    <t>78 Tap o.l.</t>
  </si>
  <si>
    <t>7820</t>
  </si>
  <si>
    <t>Innkommet tidl. nedskr. fordringer</t>
  </si>
  <si>
    <t>7830</t>
  </si>
  <si>
    <t>Tap på fordringer</t>
  </si>
  <si>
    <t>7831</t>
  </si>
  <si>
    <t>Avsetning til tap på fordringer</t>
  </si>
  <si>
    <t>80 Finansinntekt</t>
  </si>
  <si>
    <t>8050</t>
  </si>
  <si>
    <t>Annen renteinntekt</t>
  </si>
  <si>
    <t>8051</t>
  </si>
  <si>
    <t>Renteinntekt bank</t>
  </si>
  <si>
    <t>8060</t>
  </si>
  <si>
    <t>Valutagevinst</t>
  </si>
  <si>
    <t>81 Finanskostnad</t>
  </si>
  <si>
    <t>Annen finanskostnad</t>
  </si>
  <si>
    <t>8150</t>
  </si>
  <si>
    <t>Annen rentekostnad</t>
  </si>
  <si>
    <t>8151</t>
  </si>
  <si>
    <t>Rentekostnad Lån</t>
  </si>
  <si>
    <t>8154</t>
  </si>
  <si>
    <t>Renter/provisjon Kassekredit</t>
  </si>
  <si>
    <t>8155</t>
  </si>
  <si>
    <t>Forsinkelsesrente / rente leverandør</t>
  </si>
  <si>
    <t>8160</t>
  </si>
  <si>
    <t>Valutatap</t>
  </si>
  <si>
    <t>8170</t>
  </si>
  <si>
    <t>8400</t>
  </si>
  <si>
    <t>Ekstraordinær inntekt</t>
  </si>
  <si>
    <t>84 Ekstraordinær inntekt</t>
  </si>
  <si>
    <t>8500</t>
  </si>
  <si>
    <t>Ekstraordinær kostnad</t>
  </si>
  <si>
    <t>85 Ekstraordinær kostnad</t>
  </si>
  <si>
    <t>89 Overføringer og disponeringer</t>
  </si>
  <si>
    <t>8960</t>
  </si>
  <si>
    <t>Overf. annen egenkapital</t>
  </si>
  <si>
    <t>8990</t>
  </si>
  <si>
    <t>Kontoplan, Strindheim IL</t>
  </si>
  <si>
    <t>Kommentar</t>
  </si>
  <si>
    <t>Oppdatert til mer generell teksting</t>
  </si>
  <si>
    <t>Fjernes. Bruk 4370</t>
  </si>
  <si>
    <t>Endret litt på beskrivelse for å dekke ønske fra SKI</t>
  </si>
  <si>
    <t>Flyttes til 4000-serien</t>
  </si>
  <si>
    <t>Ny teksting: "Innkjøpsprisreduksjon / cash back"</t>
  </si>
  <si>
    <t>Beholdes slik den er for å unngå unødvendig flytting</t>
  </si>
  <si>
    <t>4400</t>
  </si>
  <si>
    <t>Påmelding cup, renn, stevner etc.</t>
  </si>
  <si>
    <t>Kostnader til reise, overnatting, mat</t>
  </si>
  <si>
    <t>4410</t>
  </si>
  <si>
    <t>Kostnader til utstyr, preparering, materiell</t>
  </si>
  <si>
    <t>4430</t>
  </si>
  <si>
    <t>4440</t>
  </si>
  <si>
    <t>Benytter 4400-serien til ekstern aktivitet</t>
  </si>
  <si>
    <t>Anbefales holdt slik de er for å slippe unødvendig flytting</t>
  </si>
  <si>
    <t>Beskrivelse endret til å inkludere kick off. Styremøtekostnader går under 7710.</t>
  </si>
  <si>
    <t>Anbefaler bruk av 4300-serien til intern aktivitet for å unngå unødvendig flytting. Beholder frakt + beholdning</t>
  </si>
  <si>
    <t>Generaliseres for å kunne brukes av alle. Ok?</t>
  </si>
  <si>
    <t>Siste oppdatering fra Robin jan 2025</t>
  </si>
  <si>
    <t>Strindheim I L</t>
  </si>
  <si>
    <t>Spons. (Mva pliktig over kr 140.000.)</t>
  </si>
  <si>
    <t>Kiosksalg/Supporterutstyr</t>
  </si>
  <si>
    <t>Lotteri/Spond loddsalg/ Max bingoinntekter/ Cash back</t>
  </si>
  <si>
    <t>Offentlig tilskudd: LAM, kommune/Fylke/Stat. Forbund &amp; Særkretser</t>
  </si>
  <si>
    <t>Moms-kompensasjon</t>
  </si>
  <si>
    <t>Spons, ikke omsetning (Gaveoverføring, sosio-sponsing)</t>
  </si>
  <si>
    <t>Obligatorisk tjenestepensjon (OTP 7%)</t>
  </si>
  <si>
    <t>Drivstoff: Bensin/diesel</t>
  </si>
  <si>
    <t>Gebyr Buypass/Spond/Vipps</t>
  </si>
  <si>
    <t>Kontoplan - Felles - fra 2025</t>
  </si>
  <si>
    <r>
      <t>Skal denne endres til aktivitetsavgift? Evt "</t>
    </r>
    <r>
      <rPr>
        <b/>
        <sz val="11"/>
        <color rgb="FF92D050"/>
        <rFont val="Calibri"/>
        <family val="2"/>
      </rPr>
      <t>Treningsavgifter/aktivitetsavgifter</t>
    </r>
    <r>
      <rPr>
        <sz val="11"/>
        <color rgb="FF000000"/>
        <rFont val="Calibri"/>
        <family val="2"/>
      </rPr>
      <t>"</t>
    </r>
  </si>
  <si>
    <r>
      <t>Oppdatere beskrivelse til "</t>
    </r>
    <r>
      <rPr>
        <b/>
        <sz val="11"/>
        <color rgb="FF92D050"/>
        <rFont val="Calibri"/>
        <family val="2"/>
      </rPr>
      <t>Inntekter egne idrettsarrangement</t>
    </r>
    <r>
      <rPr>
        <sz val="11"/>
        <color rgb="FF92D050"/>
        <rFont val="Calibri"/>
        <family val="2"/>
      </rPr>
      <t xml:space="preserve"> </t>
    </r>
    <r>
      <rPr>
        <sz val="11"/>
        <color rgb="FF000000"/>
        <rFont val="Calibri"/>
        <family val="2"/>
      </rPr>
      <t>(</t>
    </r>
    <r>
      <rPr>
        <sz val="11"/>
        <color rgb="FF92D050"/>
        <rFont val="Calibri"/>
        <family val="2"/>
      </rPr>
      <t>påmeldings-/deltageravgift, startkontigent</t>
    </r>
    <r>
      <rPr>
        <sz val="11"/>
        <color rgb="FF000000"/>
        <rFont val="Calibri"/>
        <family val="2"/>
      </rPr>
      <t>)"</t>
    </r>
  </si>
  <si>
    <t>Varesalg fra kortvarig salgsarrangement/klubbdugnad/Ski-byttedag. Unntatt fra mva.</t>
  </si>
  <si>
    <r>
      <t xml:space="preserve">Hvis salg av klubbtøy og bruktutstyr er mtp </t>
    </r>
    <r>
      <rPr>
        <b/>
        <sz val="11"/>
        <color rgb="FF92D050"/>
        <rFont val="Calibri"/>
        <family val="2"/>
      </rPr>
      <t>SKI sin byttedag</t>
    </r>
    <r>
      <rPr>
        <sz val="11"/>
        <color rgb="FF000000"/>
        <rFont val="Calibri"/>
        <family val="2"/>
      </rPr>
      <t xml:space="preserve"> kan man bruke denne kontoen og heller opprette prosjekt</t>
    </r>
  </si>
  <si>
    <t>Utleie arbeidskraft til mottaker utenfor organisasjonen. Mva unntatt</t>
  </si>
  <si>
    <t>Utleie av P-plasser, ikke mva</t>
  </si>
  <si>
    <t>Parkeringskontroll, ingen mva</t>
  </si>
  <si>
    <t>Andre varer for videresalg (Dugnadsvarer, utstyr mm)</t>
  </si>
  <si>
    <t>Påmelding cup, renn, stevner etc</t>
  </si>
  <si>
    <t>Kostnader til utstyr preparering, materiell</t>
  </si>
  <si>
    <t>Annen fremmed tjeneste (Coerver Coaching)</t>
  </si>
  <si>
    <t>Kontingent - ikke fradragsberettiget</t>
  </si>
  <si>
    <t>Påmelding cup (flyttet til 4400)</t>
  </si>
  <si>
    <t>Treningssamling (flyttet til 4410)</t>
  </si>
  <si>
    <t>4493</t>
  </si>
  <si>
    <t>4494</t>
  </si>
  <si>
    <t>4495</t>
  </si>
  <si>
    <t>Påmelding divisjon/seriespill</t>
  </si>
  <si>
    <t>Påmeldingsavgift divisjon/seriespill (flyttet til 4493)</t>
  </si>
  <si>
    <t>Overgangsgebyr (flyttet til 4494)</t>
  </si>
  <si>
    <t>Premier (flyttet til 4495)</t>
  </si>
  <si>
    <t>Drifts inntekter Kode</t>
  </si>
  <si>
    <t>Inntekter fra egne arr/sommerskole/Cup etc: påmeldings-/deltageravgift, startkontigent. Unntatt fra mva.</t>
  </si>
  <si>
    <t>SUM DRIFTSINNTEKTER</t>
  </si>
  <si>
    <t>Drifts utgifter Kode</t>
  </si>
  <si>
    <t>SUM DRIFTSKOSTNADER</t>
  </si>
  <si>
    <t>SUM DRIFTSRESULTAT</t>
  </si>
  <si>
    <t>Trenings-/Aktivitets-avgifter (Aktiv Sommer &amp; Allidrett)</t>
  </si>
  <si>
    <t>Sosiale arrangement / kick off / Avslutninger etc. (Billetter Aktiv Sommer mm)</t>
  </si>
  <si>
    <t>Avskr. bygninger og fast eiendom</t>
  </si>
  <si>
    <t>Treningsutstyr (til Allidrett og Aktiv Sommer)</t>
  </si>
  <si>
    <t>Leie av ekstern arbeidskraft / trenere o.l. (Trenere i Aktiv Sommer)</t>
  </si>
  <si>
    <t>Kontorrekvisita/Toner/Papir etc</t>
  </si>
  <si>
    <t>Porto/Postbox</t>
  </si>
  <si>
    <t>Trykksaker (Bokprosjekt)</t>
  </si>
  <si>
    <t>Budsjett 2025 Hovedlag</t>
  </si>
  <si>
    <t>Budsjett 2025 Allidrett</t>
  </si>
  <si>
    <t>Budsjett 2025 Aktiv Sommer</t>
  </si>
  <si>
    <t>30117*</t>
  </si>
  <si>
    <t>*) Allidrett: Det kommer dobbelt tilskudd fra LAM i 2025</t>
  </si>
  <si>
    <t>Strindheim I L  ALLIDRETT</t>
  </si>
  <si>
    <t>Budsjett 2025 HL samlet</t>
  </si>
  <si>
    <t>* disse estimatene er basert på uforpliktende henvendelser til firmaene Fagtrykk og Type-It.</t>
  </si>
  <si>
    <t>** dette er et utgangspunkt og vil være avhengig av hvordan prosjektet blir bestemt til slutt.</t>
  </si>
  <si>
    <t>Utalgsprisen på en slik bok i bokhandel vil anslås å ligge mellom 400 og 500 kroner.</t>
  </si>
  <si>
    <t>alle priser er estimert inkl mva</t>
  </si>
  <si>
    <t>1. Estimert kostnad til design og setting av bok</t>
  </si>
  <si>
    <t xml:space="preserve">2. Estimert kostnad til trykk og frakt </t>
  </si>
  <si>
    <t>3. Estimert kostnad til skriving av bok</t>
  </si>
  <si>
    <t>(25.000 er allerede betalt i 2024)</t>
  </si>
  <si>
    <t>Det er håp om inntekter fra annonsesalg</t>
  </si>
  <si>
    <t>Estimerte salgsinntekter (300 pr stk)</t>
  </si>
  <si>
    <t>? Ikke påbegynt</t>
  </si>
  <si>
    <t>Økonomi (Forskutteres av egenkapital)</t>
  </si>
  <si>
    <t xml:space="preserve">BUDSJETT Bokprosjekt </t>
  </si>
  <si>
    <t>Kostnadene ved bokskriving er delt, og dette estimatet tar utgangspunkt i en bok i B5-format på 250+ sider i hardcover</t>
  </si>
  <si>
    <t>Trykt i 1000 eksemplarer:</t>
  </si>
  <si>
    <t>Inntekter fra egne arr/sommerskole/Cup etc: påmeldings-/deltageravgift, startkontigent. Unntatt fra mva. (1 mnd Master Online)</t>
  </si>
  <si>
    <t>Budsjett - Hovedlaget - 2025</t>
  </si>
  <si>
    <t>Budsjett  Hovedlag 1999</t>
  </si>
  <si>
    <t>Budsjett  Allidrett 1000</t>
  </si>
  <si>
    <t>Budsjett  Aktiv Sommer 1998</t>
  </si>
  <si>
    <t>Inntekter fra egne arr/sommerskole/Cup etc: påmeldings-/deltageravgift, startkontigent.  (1 mnd Master Online)</t>
  </si>
  <si>
    <t>Hovedlag 1999</t>
  </si>
  <si>
    <t>Allidrett 1000</t>
  </si>
  <si>
    <t>Aktiv Sommer 1998</t>
  </si>
  <si>
    <t xml:space="preserve"> 2025 Hovedlag</t>
  </si>
  <si>
    <t xml:space="preserve"> 2025 Allidrett</t>
  </si>
  <si>
    <t xml:space="preserve"> 2025 Aktiv Sommer</t>
  </si>
  <si>
    <t xml:space="preserve"> 2025 HL samlet</t>
  </si>
  <si>
    <t>Leie av ekstern arbeidskraft   (Trenere i Aktiv Sommer)</t>
  </si>
  <si>
    <t>Sosiale arrangement /  etc. (Billetter Aktiv Sommer mm)</t>
  </si>
  <si>
    <t>Drifts-inntekter - Kode</t>
  </si>
  <si>
    <t>Budsjett 2025</t>
  </si>
  <si>
    <t>Varesalg fra kortvarig salgsarrangement/klubbdugnad. Unntatt fra mva.</t>
  </si>
  <si>
    <t>SUM</t>
  </si>
  <si>
    <t>Driftsinntekter</t>
  </si>
  <si>
    <t>Drifts-kostnader - Kode</t>
  </si>
  <si>
    <t>Andre varer for videresalg (Dugnadsvarer)</t>
  </si>
  <si>
    <t>Sosiale arrangement /Styremøter/ kick off/Avslutninger etc.</t>
  </si>
  <si>
    <t>Leie av ekstern arbeidskraft (Coerveravtalen)</t>
  </si>
  <si>
    <t>Bilgodtgjørelse oppgavepliktig</t>
  </si>
  <si>
    <t>Reisekostnader</t>
  </si>
  <si>
    <t>Driftskostnader</t>
  </si>
  <si>
    <t>Driftsresultat</t>
  </si>
  <si>
    <t>Kommentar til post 8051: Gjelder fastrenteinnskudd til 4,9% rente</t>
  </si>
  <si>
    <t>Kontoplan - Friidrett avd 500 - 2025</t>
  </si>
  <si>
    <t>Trenings-/Aktivitets-avgifter</t>
  </si>
  <si>
    <t>Sosiale arrangement / kick off / Avslutninger etc.</t>
  </si>
  <si>
    <t>Leie av ekstern arbeidskraft / trenere o.l.</t>
  </si>
  <si>
    <t>Budsjett  Håndballavd</t>
  </si>
  <si>
    <t>Budsjett Treningsleir</t>
  </si>
  <si>
    <t>Budsjett Camp Str.h</t>
  </si>
  <si>
    <t>Budsjett HÅN samlet</t>
  </si>
  <si>
    <t>Varesalg fra kortvarig salgsarrangement/klubbdugnad/Ski-byttedag.</t>
  </si>
  <si>
    <t>Budsjett  Treningsleir</t>
  </si>
  <si>
    <t>Budsjett  Camp Str.h</t>
  </si>
  <si>
    <t>Budsjett  HÅN samlet</t>
  </si>
  <si>
    <t>Leie datasystemer/web/Learn Handball</t>
  </si>
  <si>
    <t>Spillermateriell/tall &amp; logo på spilletrøya/gensere/ny trener</t>
  </si>
  <si>
    <t>Andre dommerutgifter: Senior 2. div  mm</t>
  </si>
  <si>
    <t>Trykksaker/Transfer logo &amp; tall</t>
  </si>
  <si>
    <t>Møte, kurs, oppdatering o.l. MÅLVAKTSTRENING</t>
  </si>
  <si>
    <t>Kursutgifter for trener, leder, dommer o.l (Ny trener)</t>
  </si>
  <si>
    <t>7140</t>
  </si>
  <si>
    <t>Reisekostnad ikke oppgavepliktig</t>
  </si>
  <si>
    <t>Interne overføringer i organisasjonen (Trenerkompensasjon 13-15 år)</t>
  </si>
  <si>
    <t>BUDSJETT - Avdeling Håndball avd 300 - 2025</t>
  </si>
  <si>
    <r>
      <t xml:space="preserve">BUDSJETT - FOTBALL Avdeling  </t>
    </r>
    <r>
      <rPr>
        <sz val="20"/>
        <color rgb="FF0070C0"/>
        <rFont val="Calibri"/>
        <family val="2"/>
      </rPr>
      <t xml:space="preserve">200/2999 - </t>
    </r>
    <r>
      <rPr>
        <b/>
        <sz val="20"/>
        <color rgb="FF0070C0"/>
        <rFont val="Calibri"/>
        <family val="2"/>
      </rPr>
      <t>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</si>
</sst>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rgb="FF000000"/>
      <name val="Calibri"/>
      <family val="2"/>
    </font>
    <font>
      <b/>
      <sz val="20"/>
      <color rgb="FF000000"/>
      <name val="Calibri"/>
      <family val="2"/>
    </font>
    <font>
      <b/>
      <sz val="13"/>
      <color rgb="FF000000"/>
      <name val="Calibri"/>
      <family val="2"/>
    </font>
    <font>
      <b/>
      <sz val="11"/>
      <color rgb="FF000000"/>
      <name val="Calibri"/>
      <family val="2"/>
    </font>
    <font>
      <b/>
      <sz val="18"/>
      <color rgb="FF000000"/>
      <name val="Calibri"/>
      <family val="2"/>
    </font>
    <font>
      <sz val="11"/>
      <color theme="1"/>
      <name val="Calibri"/>
      <family val="2"/>
    </font>
    <font>
      <b/>
      <sz val="20"/>
      <color rgb="FF0070C0"/>
      <name val="Calibri"/>
      <family val="2"/>
    </font>
    <font>
      <sz val="11"/>
      <color rgb="FF0070C0"/>
      <name val="Calibri"/>
      <family val="2"/>
    </font>
    <font>
      <sz val="11"/>
      <color theme="0" tint="-0.499984740745262"/>
      <name val="Calibri"/>
      <family val="2"/>
    </font>
    <font>
      <sz val="11"/>
      <color rgb="FF92D050"/>
      <name val="Calibri"/>
      <family val="2"/>
    </font>
    <font>
      <b/>
      <sz val="11"/>
      <color rgb="FF92D050"/>
      <name val="Calibri"/>
      <family val="2"/>
    </font>
    <font>
      <sz val="11"/>
      <color theme="0" tint="-0.34998626667073579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b/>
      <sz val="11"/>
      <color rgb="FFFFFF00"/>
      <name val="Calibri"/>
      <family val="2"/>
    </font>
    <font>
      <b/>
      <sz val="11"/>
      <color rgb="FF00B050"/>
      <name val="Calibri"/>
      <family val="2"/>
    </font>
    <font>
      <b/>
      <sz val="20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Calibri"/>
      <family val="2"/>
    </font>
    <font>
      <b/>
      <sz val="9"/>
      <color rgb="FFFFFF00"/>
      <name val="Calibri"/>
      <family val="2"/>
    </font>
    <font>
      <sz val="9"/>
      <color rgb="FFFFFF00"/>
      <name val="Calibri"/>
      <family val="2"/>
    </font>
    <font>
      <sz val="11"/>
      <color rgb="FF00B050"/>
      <name val="Calibri"/>
      <family val="2"/>
    </font>
    <font>
      <b/>
      <sz val="13"/>
      <color rgb="FF0070C0"/>
      <name val="Calibri"/>
      <family val="2"/>
    </font>
    <font>
      <b/>
      <sz val="16"/>
      <color rgb="FF0070C0"/>
      <name val="Calibri"/>
      <family val="2"/>
    </font>
    <font>
      <b/>
      <sz val="12"/>
      <color rgb="FFFFFF00"/>
      <name val="Calibri"/>
      <family val="2"/>
    </font>
    <font>
      <b/>
      <sz val="10"/>
      <color rgb="FFFFFF00"/>
      <name val="Calibri"/>
      <family val="2"/>
    </font>
    <font>
      <sz val="11"/>
      <color theme="0" tint="-0.14999847407452621"/>
      <name val="Calibri"/>
      <family val="2"/>
    </font>
    <font>
      <sz val="11"/>
      <color theme="0" tint="-0.249977111117893"/>
      <name val="Calibri"/>
      <family val="2"/>
    </font>
    <font>
      <b/>
      <sz val="11"/>
      <color theme="0" tint="-0.1499984740745262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20"/>
      <color rgb="FF0070C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Border="0"/>
  </cellStyleXfs>
  <cellXfs count="221">
    <xf numFmtId="0" fontId="0" fillId="0" borderId="0" xfId="0"/>
    <xf numFmtId="0" fontId="4" fillId="0" borderId="1" xfId="0" applyFont="1" applyBorder="1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49" fontId="0" fillId="0" borderId="1" xfId="0" applyNumberFormat="1" applyBorder="1" applyAlignment="1">
      <alignment vertical="top"/>
    </xf>
    <xf numFmtId="49" fontId="0" fillId="0" borderId="1" xfId="0" applyNumberFormat="1" applyBorder="1" applyAlignment="1">
      <alignment horizontal="center" vertical="top"/>
    </xf>
    <xf numFmtId="49" fontId="0" fillId="3" borderId="1" xfId="0" applyNumberFormat="1" applyFill="1" applyBorder="1" applyAlignment="1">
      <alignment vertical="top"/>
    </xf>
    <xf numFmtId="49" fontId="0" fillId="3" borderId="1" xfId="0" applyNumberFormat="1" applyFill="1" applyBorder="1" applyAlignment="1">
      <alignment horizontal="center" vertical="top"/>
    </xf>
    <xf numFmtId="49" fontId="0" fillId="2" borderId="1" xfId="0" applyNumberFormat="1" applyFill="1" applyBorder="1" applyAlignment="1">
      <alignment vertical="top"/>
    </xf>
    <xf numFmtId="49" fontId="0" fillId="2" borderId="1" xfId="0" applyNumberFormat="1" applyFill="1" applyBorder="1" applyAlignment="1">
      <alignment horizontal="center" vertical="top"/>
    </xf>
    <xf numFmtId="49" fontId="0" fillId="4" borderId="1" xfId="0" applyNumberFormat="1" applyFill="1" applyBorder="1" applyAlignment="1">
      <alignment vertical="top"/>
    </xf>
    <xf numFmtId="49" fontId="0" fillId="4" borderId="1" xfId="0" applyNumberFormat="1" applyFill="1" applyBorder="1" applyAlignment="1">
      <alignment horizontal="center" vertical="top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3" xfId="0" applyBorder="1"/>
    <xf numFmtId="0" fontId="0" fillId="0" borderId="4" xfId="0" applyBorder="1"/>
    <xf numFmtId="0" fontId="2" fillId="0" borderId="0" xfId="0" applyFont="1"/>
    <xf numFmtId="0" fontId="3" fillId="0" borderId="0" xfId="0" applyFont="1" applyAlignment="1">
      <alignment horizontal="left"/>
    </xf>
    <xf numFmtId="14" fontId="0" fillId="0" borderId="0" xfId="0" applyNumberFormat="1" applyAlignment="1">
      <alignment horizontal="left"/>
    </xf>
    <xf numFmtId="49" fontId="3" fillId="0" borderId="1" xfId="0" applyNumberFormat="1" applyFont="1" applyBorder="1" applyAlignment="1">
      <alignment vertical="top"/>
    </xf>
    <xf numFmtId="49" fontId="0" fillId="5" borderId="1" xfId="0" applyNumberFormat="1" applyFill="1" applyBorder="1" applyAlignment="1">
      <alignment vertical="top"/>
    </xf>
    <xf numFmtId="49" fontId="8" fillId="0" borderId="1" xfId="0" applyNumberFormat="1" applyFont="1" applyBorder="1" applyAlignment="1">
      <alignment vertical="top"/>
    </xf>
    <xf numFmtId="49" fontId="8" fillId="0" borderId="1" xfId="0" applyNumberFormat="1" applyFont="1" applyBorder="1" applyAlignment="1">
      <alignment horizontal="right" vertical="top"/>
    </xf>
    <xf numFmtId="49" fontId="3" fillId="0" borderId="1" xfId="0" applyNumberFormat="1" applyFont="1" applyBorder="1" applyAlignment="1">
      <alignment horizontal="left" vertical="top" wrapText="1"/>
    </xf>
    <xf numFmtId="49" fontId="11" fillId="0" borderId="1" xfId="0" applyNumberFormat="1" applyFont="1" applyBorder="1" applyAlignment="1">
      <alignment vertical="top"/>
    </xf>
    <xf numFmtId="49" fontId="11" fillId="0" borderId="1" xfId="0" applyNumberFormat="1" applyFont="1" applyBorder="1" applyAlignment="1">
      <alignment horizontal="right" vertical="top"/>
    </xf>
    <xf numFmtId="49" fontId="11" fillId="0" borderId="5" xfId="0" applyNumberFormat="1" applyFont="1" applyBorder="1" applyAlignment="1">
      <alignment horizontal="right" vertical="top"/>
    </xf>
    <xf numFmtId="49" fontId="11" fillId="0" borderId="5" xfId="0" applyNumberFormat="1" applyFont="1" applyBorder="1" applyAlignment="1">
      <alignment vertical="top"/>
    </xf>
    <xf numFmtId="49" fontId="0" fillId="0" borderId="6" xfId="0" applyNumberFormat="1" applyBorder="1" applyAlignment="1">
      <alignment vertical="top"/>
    </xf>
    <xf numFmtId="49" fontId="0" fillId="5" borderId="6" xfId="0" applyNumberFormat="1" applyFill="1" applyBorder="1" applyAlignment="1">
      <alignment vertical="top"/>
    </xf>
    <xf numFmtId="49" fontId="5" fillId="0" borderId="1" xfId="0" applyNumberFormat="1" applyFont="1" applyBorder="1" applyAlignment="1">
      <alignment horizontal="left" vertical="top"/>
    </xf>
    <xf numFmtId="49" fontId="5" fillId="6" borderId="1" xfId="0" applyNumberFormat="1" applyFont="1" applyFill="1" applyBorder="1" applyAlignment="1">
      <alignment vertical="top"/>
    </xf>
    <xf numFmtId="49" fontId="11" fillId="5" borderId="1" xfId="0" applyNumberFormat="1" applyFont="1" applyFill="1" applyBorder="1" applyAlignment="1">
      <alignment vertical="top"/>
    </xf>
    <xf numFmtId="49" fontId="13" fillId="0" borderId="1" xfId="0" applyNumberFormat="1" applyFont="1" applyBorder="1" applyAlignment="1">
      <alignment vertical="top"/>
    </xf>
    <xf numFmtId="49" fontId="14" fillId="0" borderId="1" xfId="0" applyNumberFormat="1" applyFont="1" applyBorder="1" applyAlignment="1">
      <alignment vertical="top"/>
    </xf>
    <xf numFmtId="0" fontId="15" fillId="7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49" fontId="11" fillId="8" borderId="1" xfId="0" applyNumberFormat="1" applyFont="1" applyFill="1" applyBorder="1" applyAlignment="1">
      <alignment horizontal="right" vertical="top"/>
    </xf>
    <xf numFmtId="49" fontId="11" fillId="8" borderId="1" xfId="0" applyNumberFormat="1" applyFont="1" applyFill="1" applyBorder="1" applyAlignment="1">
      <alignment vertical="top"/>
    </xf>
    <xf numFmtId="49" fontId="0" fillId="8" borderId="1" xfId="0" applyNumberFormat="1" applyFill="1" applyBorder="1" applyAlignment="1">
      <alignment vertical="top"/>
    </xf>
    <xf numFmtId="49" fontId="3" fillId="8" borderId="1" xfId="0" applyNumberFormat="1" applyFont="1" applyFill="1" applyBorder="1" applyAlignment="1">
      <alignment vertical="top"/>
    </xf>
    <xf numFmtId="49" fontId="11" fillId="8" borderId="16" xfId="0" applyNumberFormat="1" applyFont="1" applyFill="1" applyBorder="1" applyAlignment="1">
      <alignment horizontal="right" vertical="top"/>
    </xf>
    <xf numFmtId="49" fontId="11" fillId="8" borderId="13" xfId="0" applyNumberFormat="1" applyFont="1" applyFill="1" applyBorder="1" applyAlignment="1">
      <alignment vertical="top"/>
    </xf>
    <xf numFmtId="49" fontId="16" fillId="2" borderId="1" xfId="0" applyNumberFormat="1" applyFont="1" applyFill="1" applyBorder="1" applyAlignment="1">
      <alignment vertical="top"/>
    </xf>
    <xf numFmtId="49" fontId="12" fillId="9" borderId="7" xfId="0" applyNumberFormat="1" applyFont="1" applyFill="1" applyBorder="1" applyAlignment="1">
      <alignment horizontal="right" vertical="top"/>
    </xf>
    <xf numFmtId="49" fontId="12" fillId="9" borderId="8" xfId="0" applyNumberFormat="1" applyFont="1" applyFill="1" applyBorder="1" applyAlignment="1">
      <alignment vertical="top"/>
    </xf>
    <xf numFmtId="49" fontId="12" fillId="9" borderId="9" xfId="0" applyNumberFormat="1" applyFont="1" applyFill="1" applyBorder="1" applyAlignment="1">
      <alignment horizontal="right" vertical="top"/>
    </xf>
    <xf numFmtId="49" fontId="12" fillId="9" borderId="10" xfId="0" applyNumberFormat="1" applyFont="1" applyFill="1" applyBorder="1" applyAlignment="1">
      <alignment vertical="top"/>
    </xf>
    <xf numFmtId="49" fontId="12" fillId="9" borderId="14" xfId="0" applyNumberFormat="1" applyFont="1" applyFill="1" applyBorder="1" applyAlignment="1">
      <alignment horizontal="right" vertical="top"/>
    </xf>
    <xf numFmtId="49" fontId="12" fillId="9" borderId="15" xfId="0" applyNumberFormat="1" applyFont="1" applyFill="1" applyBorder="1" applyAlignment="1">
      <alignment vertical="top"/>
    </xf>
    <xf numFmtId="49" fontId="12" fillId="9" borderId="11" xfId="0" applyNumberFormat="1" applyFont="1" applyFill="1" applyBorder="1" applyAlignment="1">
      <alignment horizontal="right" vertical="top"/>
    </xf>
    <xf numFmtId="49" fontId="12" fillId="9" borderId="12" xfId="0" applyNumberFormat="1" applyFont="1" applyFill="1" applyBorder="1" applyAlignment="1">
      <alignment vertical="top"/>
    </xf>
    <xf numFmtId="49" fontId="0" fillId="9" borderId="17" xfId="0" applyNumberFormat="1" applyFill="1" applyBorder="1" applyAlignment="1">
      <alignment vertical="top"/>
    </xf>
    <xf numFmtId="0" fontId="0" fillId="9" borderId="0" xfId="0" applyFill="1"/>
    <xf numFmtId="0" fontId="0" fillId="10" borderId="0" xfId="0" applyFill="1"/>
    <xf numFmtId="49" fontId="0" fillId="10" borderId="17" xfId="0" applyNumberFormat="1" applyFill="1" applyBorder="1" applyAlignment="1">
      <alignment vertical="top"/>
    </xf>
    <xf numFmtId="49" fontId="0" fillId="0" borderId="5" xfId="0" applyNumberFormat="1" applyBorder="1" applyAlignment="1">
      <alignment vertical="top"/>
    </xf>
    <xf numFmtId="0" fontId="0" fillId="6" borderId="18" xfId="0" applyFill="1" applyBorder="1"/>
    <xf numFmtId="49" fontId="0" fillId="6" borderId="19" xfId="0" applyNumberFormat="1" applyFill="1" applyBorder="1" applyAlignment="1">
      <alignment vertical="top"/>
    </xf>
    <xf numFmtId="0" fontId="0" fillId="11" borderId="0" xfId="0" applyFill="1"/>
    <xf numFmtId="49" fontId="0" fillId="11" borderId="17" xfId="0" applyNumberFormat="1" applyFill="1" applyBorder="1" applyAlignment="1">
      <alignment vertical="top"/>
    </xf>
    <xf numFmtId="1" fontId="0" fillId="0" borderId="0" xfId="0" applyNumberFormat="1"/>
    <xf numFmtId="1" fontId="15" fillId="7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Border="1"/>
    <xf numFmtId="1" fontId="0" fillId="0" borderId="1" xfId="0" applyNumberFormat="1" applyBorder="1" applyAlignment="1">
      <alignment vertical="center"/>
    </xf>
    <xf numFmtId="1" fontId="0" fillId="2" borderId="1" xfId="0" applyNumberFormat="1" applyFill="1" applyBorder="1"/>
    <xf numFmtId="1" fontId="0" fillId="11" borderId="0" xfId="0" applyNumberFormat="1" applyFill="1"/>
    <xf numFmtId="1" fontId="0" fillId="10" borderId="0" xfId="0" applyNumberFormat="1" applyFill="1"/>
    <xf numFmtId="1" fontId="0" fillId="0" borderId="5" xfId="0" applyNumberFormat="1" applyBorder="1"/>
    <xf numFmtId="1" fontId="0" fillId="0" borderId="2" xfId="0" applyNumberFormat="1" applyBorder="1"/>
    <xf numFmtId="1" fontId="0" fillId="0" borderId="3" xfId="0" applyNumberFormat="1" applyBorder="1"/>
    <xf numFmtId="1" fontId="0" fillId="8" borderId="21" xfId="0" applyNumberFormat="1" applyFill="1" applyBorder="1"/>
    <xf numFmtId="1" fontId="0" fillId="8" borderId="2" xfId="0" applyNumberFormat="1" applyFill="1" applyBorder="1"/>
    <xf numFmtId="0" fontId="0" fillId="8" borderId="1" xfId="0" applyFill="1" applyBorder="1"/>
    <xf numFmtId="1" fontId="0" fillId="6" borderId="22" xfId="0" applyNumberFormat="1" applyFill="1" applyBorder="1"/>
    <xf numFmtId="0" fontId="0" fillId="0" borderId="1" xfId="0" applyBorder="1" applyAlignment="1">
      <alignment horizontal="right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left"/>
    </xf>
    <xf numFmtId="0" fontId="18" fillId="0" borderId="0" xfId="0" applyFont="1" applyBorder="1"/>
    <xf numFmtId="0" fontId="19" fillId="0" borderId="0" xfId="0" applyFont="1" applyBorder="1"/>
    <xf numFmtId="0" fontId="20" fillId="0" borderId="0" xfId="0" applyFont="1" applyBorder="1" applyAlignment="1">
      <alignment horizontal="left"/>
    </xf>
    <xf numFmtId="1" fontId="15" fillId="7" borderId="17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/>
    <xf numFmtId="0" fontId="0" fillId="0" borderId="0" xfId="0" applyAlignment="1">
      <alignment horizontal="left" wrapText="1"/>
    </xf>
    <xf numFmtId="0" fontId="0" fillId="2" borderId="1" xfId="0" applyFill="1" applyBorder="1"/>
    <xf numFmtId="1" fontId="3" fillId="2" borderId="1" xfId="0" applyNumberFormat="1" applyFont="1" applyFill="1" applyBorder="1"/>
    <xf numFmtId="0" fontId="0" fillId="9" borderId="1" xfId="0" applyFill="1" applyBorder="1"/>
    <xf numFmtId="1" fontId="0" fillId="9" borderId="1" xfId="0" applyNumberFormat="1" applyFill="1" applyBorder="1"/>
    <xf numFmtId="49" fontId="0" fillId="9" borderId="1" xfId="0" applyNumberFormat="1" applyFill="1" applyBorder="1" applyAlignment="1">
      <alignment vertical="top"/>
    </xf>
    <xf numFmtId="1" fontId="3" fillId="0" borderId="1" xfId="0" applyNumberFormat="1" applyFont="1" applyBorder="1"/>
    <xf numFmtId="0" fontId="3" fillId="0" borderId="0" xfId="0" applyFont="1"/>
    <xf numFmtId="0" fontId="3" fillId="8" borderId="1" xfId="0" applyFont="1" applyFill="1" applyBorder="1"/>
    <xf numFmtId="1" fontId="3" fillId="9" borderId="1" xfId="0" applyNumberFormat="1" applyFont="1" applyFill="1" applyBorder="1"/>
    <xf numFmtId="1" fontId="3" fillId="0" borderId="0" xfId="0" applyNumberFormat="1" applyFont="1"/>
    <xf numFmtId="0" fontId="3" fillId="10" borderId="0" xfId="0" applyFont="1" applyFill="1"/>
    <xf numFmtId="0" fontId="0" fillId="0" borderId="19" xfId="0" applyBorder="1" applyAlignment="1">
      <alignment horizontal="right"/>
    </xf>
    <xf numFmtId="0" fontId="0" fillId="0" borderId="19" xfId="0" applyBorder="1"/>
    <xf numFmtId="1" fontId="3" fillId="0" borderId="23" xfId="0" applyNumberFormat="1" applyFont="1" applyBorder="1"/>
    <xf numFmtId="0" fontId="0" fillId="0" borderId="1" xfId="0" applyBorder="1" applyAlignment="1">
      <alignment vertical="center"/>
    </xf>
    <xf numFmtId="1" fontId="3" fillId="0" borderId="1" xfId="0" applyNumberFormat="1" applyFont="1" applyBorder="1" applyAlignment="1">
      <alignment vertical="center"/>
    </xf>
    <xf numFmtId="0" fontId="6" fillId="0" borderId="0" xfId="0" applyFont="1"/>
    <xf numFmtId="0" fontId="7" fillId="0" borderId="0" xfId="0" applyFont="1"/>
    <xf numFmtId="0" fontId="0" fillId="0" borderId="1" xfId="0" applyBorder="1"/>
    <xf numFmtId="0" fontId="3" fillId="0" borderId="1" xfId="0" applyFont="1" applyBorder="1" applyAlignment="1">
      <alignment horizontal="center"/>
    </xf>
    <xf numFmtId="1" fontId="0" fillId="0" borderId="2" xfId="0" applyNumberFormat="1" applyBorder="1" applyAlignment="1">
      <alignment vertical="center"/>
    </xf>
    <xf numFmtId="0" fontId="21" fillId="7" borderId="1" xfId="0" applyFont="1" applyFill="1" applyBorder="1" applyAlignment="1">
      <alignment horizontal="center" vertical="center" wrapText="1"/>
    </xf>
    <xf numFmtId="1" fontId="21" fillId="7" borderId="1" xfId="0" applyNumberFormat="1" applyFont="1" applyFill="1" applyBorder="1" applyAlignment="1">
      <alignment horizontal="center" vertical="center" wrapText="1"/>
    </xf>
    <xf numFmtId="1" fontId="21" fillId="7" borderId="17" xfId="0" applyNumberFormat="1" applyFont="1" applyFill="1" applyBorder="1" applyAlignment="1">
      <alignment horizontal="center" vertical="center" wrapText="1"/>
    </xf>
    <xf numFmtId="1" fontId="0" fillId="6" borderId="24" xfId="0" applyNumberFormat="1" applyFill="1" applyBorder="1"/>
    <xf numFmtId="0" fontId="0" fillId="0" borderId="25" xfId="0" applyBorder="1" applyAlignment="1">
      <alignment horizontal="right"/>
    </xf>
    <xf numFmtId="0" fontId="0" fillId="0" borderId="25" xfId="0" applyBorder="1"/>
    <xf numFmtId="1" fontId="3" fillId="0" borderId="26" xfId="0" applyNumberFormat="1" applyFont="1" applyBorder="1"/>
    <xf numFmtId="1" fontId="0" fillId="10" borderId="1" xfId="0" applyNumberFormat="1" applyFill="1" applyBorder="1"/>
    <xf numFmtId="0" fontId="0" fillId="10" borderId="1" xfId="0" applyFill="1" applyBorder="1"/>
    <xf numFmtId="0" fontId="3" fillId="10" borderId="1" xfId="0" applyFont="1" applyFill="1" applyBorder="1"/>
    <xf numFmtId="0" fontId="0" fillId="0" borderId="0" xfId="0" applyFont="1" applyAlignment="1">
      <alignment horizontal="left"/>
    </xf>
    <xf numFmtId="0" fontId="0" fillId="0" borderId="0" xfId="0" applyFont="1"/>
    <xf numFmtId="0" fontId="22" fillId="7" borderId="1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top"/>
    </xf>
    <xf numFmtId="49" fontId="0" fillId="0" borderId="1" xfId="0" applyNumberFormat="1" applyFont="1" applyBorder="1" applyAlignment="1">
      <alignment horizontal="left" vertical="top" wrapText="1"/>
    </xf>
    <xf numFmtId="49" fontId="23" fillId="2" borderId="1" xfId="0" applyNumberFormat="1" applyFont="1" applyFill="1" applyBorder="1" applyAlignment="1">
      <alignment vertical="top"/>
    </xf>
    <xf numFmtId="49" fontId="5" fillId="9" borderId="10" xfId="0" applyNumberFormat="1" applyFont="1" applyFill="1" applyBorder="1" applyAlignment="1">
      <alignment vertical="top"/>
    </xf>
    <xf numFmtId="49" fontId="0" fillId="5" borderId="1" xfId="0" applyNumberFormat="1" applyFont="1" applyFill="1" applyBorder="1" applyAlignment="1">
      <alignment vertical="top"/>
    </xf>
    <xf numFmtId="49" fontId="0" fillId="8" borderId="1" xfId="0" applyNumberFormat="1" applyFont="1" applyFill="1" applyBorder="1" applyAlignment="1">
      <alignment vertical="top"/>
    </xf>
    <xf numFmtId="49" fontId="0" fillId="9" borderId="1" xfId="0" applyNumberFormat="1" applyFont="1" applyFill="1" applyBorder="1" applyAlignment="1">
      <alignment vertical="top"/>
    </xf>
    <xf numFmtId="49" fontId="0" fillId="11" borderId="17" xfId="0" applyNumberFormat="1" applyFont="1" applyFill="1" applyBorder="1" applyAlignment="1">
      <alignment vertical="top"/>
    </xf>
    <xf numFmtId="49" fontId="0" fillId="6" borderId="19" xfId="0" applyNumberFormat="1" applyFont="1" applyFill="1" applyBorder="1" applyAlignment="1">
      <alignment vertical="top"/>
    </xf>
    <xf numFmtId="0" fontId="7" fillId="0" borderId="0" xfId="0" applyFont="1" applyAlignment="1">
      <alignment horizontal="right"/>
    </xf>
    <xf numFmtId="0" fontId="24" fillId="0" borderId="0" xfId="0" applyFont="1"/>
    <xf numFmtId="0" fontId="25" fillId="0" borderId="0" xfId="0" applyFont="1" applyAlignment="1">
      <alignment horizontal="left"/>
    </xf>
    <xf numFmtId="0" fontId="2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vertical="top"/>
    </xf>
    <xf numFmtId="49" fontId="3" fillId="0" borderId="2" xfId="0" applyNumberFormat="1" applyFont="1" applyBorder="1" applyAlignment="1">
      <alignment vertical="top"/>
    </xf>
    <xf numFmtId="0" fontId="3" fillId="0" borderId="1" xfId="0" applyFont="1" applyBorder="1" applyAlignment="1">
      <alignment horizontal="right" vertical="top"/>
    </xf>
    <xf numFmtId="49" fontId="0" fillId="0" borderId="2" xfId="0" applyNumberFormat="1" applyBorder="1" applyAlignment="1">
      <alignment vertical="top"/>
    </xf>
    <xf numFmtId="0" fontId="0" fillId="0" borderId="1" xfId="0" applyBorder="1" applyAlignment="1">
      <alignment horizontal="right" vertical="top"/>
    </xf>
    <xf numFmtId="49" fontId="0" fillId="0" borderId="27" xfId="0" applyNumberFormat="1" applyBorder="1" applyAlignment="1">
      <alignment vertical="top"/>
    </xf>
    <xf numFmtId="49" fontId="0" fillId="0" borderId="1" xfId="0" applyNumberFormat="1" applyBorder="1" applyAlignment="1">
      <alignment horizontal="right" vertical="top"/>
    </xf>
    <xf numFmtId="49" fontId="3" fillId="12" borderId="29" xfId="0" applyNumberFormat="1" applyFont="1" applyFill="1" applyBorder="1" applyAlignment="1">
      <alignment vertical="center"/>
    </xf>
    <xf numFmtId="49" fontId="3" fillId="12" borderId="30" xfId="0" applyNumberFormat="1" applyFont="1" applyFill="1" applyBorder="1" applyAlignment="1">
      <alignment vertical="center"/>
    </xf>
    <xf numFmtId="0" fontId="3" fillId="12" borderId="31" xfId="0" applyFont="1" applyFill="1" applyBorder="1" applyAlignment="1">
      <alignment horizontal="right" vertical="center"/>
    </xf>
    <xf numFmtId="49" fontId="0" fillId="11" borderId="0" xfId="0" applyNumberFormat="1" applyFill="1" applyAlignment="1">
      <alignment vertical="top"/>
    </xf>
    <xf numFmtId="49" fontId="0" fillId="11" borderId="0" xfId="0" applyNumberFormat="1" applyFill="1" applyAlignment="1">
      <alignment horizontal="right" vertical="top"/>
    </xf>
    <xf numFmtId="0" fontId="26" fillId="7" borderId="1" xfId="0" applyFont="1" applyFill="1" applyBorder="1" applyAlignment="1">
      <alignment horizontal="right" vertical="center"/>
    </xf>
    <xf numFmtId="49" fontId="0" fillId="0" borderId="21" xfId="0" applyNumberFormat="1" applyBorder="1" applyAlignment="1">
      <alignment vertical="top"/>
    </xf>
    <xf numFmtId="49" fontId="3" fillId="0" borderId="1" xfId="0" applyNumberFormat="1" applyFont="1" applyBorder="1" applyAlignment="1">
      <alignment horizontal="right" vertical="top"/>
    </xf>
    <xf numFmtId="49" fontId="0" fillId="5" borderId="2" xfId="0" applyNumberFormat="1" applyFill="1" applyBorder="1" applyAlignment="1">
      <alignment vertical="top"/>
    </xf>
    <xf numFmtId="0" fontId="0" fillId="5" borderId="1" xfId="0" applyFill="1" applyBorder="1" applyAlignment="1">
      <alignment horizontal="right" vertical="top"/>
    </xf>
    <xf numFmtId="1" fontId="0" fillId="5" borderId="1" xfId="0" applyNumberFormat="1" applyFill="1" applyBorder="1" applyAlignment="1">
      <alignment horizontal="right" vertical="top"/>
    </xf>
    <xf numFmtId="49" fontId="0" fillId="5" borderId="1" xfId="0" applyNumberFormat="1" applyFill="1" applyBorder="1" applyAlignment="1">
      <alignment horizontal="right" vertical="top"/>
    </xf>
    <xf numFmtId="1" fontId="3" fillId="12" borderId="22" xfId="0" applyNumberFormat="1" applyFont="1" applyFill="1" applyBorder="1" applyAlignment="1">
      <alignment horizontal="right" vertical="center"/>
    </xf>
    <xf numFmtId="49" fontId="3" fillId="3" borderId="29" xfId="0" applyNumberFormat="1" applyFont="1" applyFill="1" applyBorder="1" applyAlignment="1">
      <alignment vertical="center"/>
    </xf>
    <xf numFmtId="49" fontId="3" fillId="3" borderId="30" xfId="0" applyNumberFormat="1" applyFont="1" applyFill="1" applyBorder="1" applyAlignment="1">
      <alignment vertical="center"/>
    </xf>
    <xf numFmtId="1" fontId="3" fillId="3" borderId="22" xfId="0" applyNumberFormat="1" applyFont="1" applyFill="1" applyBorder="1" applyAlignment="1">
      <alignment horizontal="right" vertical="center"/>
    </xf>
    <xf numFmtId="14" fontId="27" fillId="7" borderId="0" xfId="0" applyNumberFormat="1" applyFont="1" applyFill="1" applyAlignment="1">
      <alignment horizontal="left" vertical="center" wrapText="1"/>
    </xf>
    <xf numFmtId="0" fontId="27" fillId="7" borderId="0" xfId="0" applyFont="1" applyFill="1" applyAlignment="1">
      <alignment vertical="center"/>
    </xf>
    <xf numFmtId="0" fontId="27" fillId="7" borderId="0" xfId="0" applyFont="1" applyFill="1" applyAlignment="1">
      <alignment horizontal="center" vertical="center" wrapText="1"/>
    </xf>
    <xf numFmtId="2" fontId="0" fillId="0" borderId="0" xfId="0" applyNumberFormat="1"/>
    <xf numFmtId="2" fontId="15" fillId="7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Border="1"/>
    <xf numFmtId="2" fontId="0" fillId="0" borderId="1" xfId="0" applyNumberFormat="1" applyBorder="1" applyAlignment="1">
      <alignment vertical="center"/>
    </xf>
    <xf numFmtId="2" fontId="0" fillId="2" borderId="1" xfId="0" applyNumberFormat="1" applyFill="1" applyBorder="1"/>
    <xf numFmtId="2" fontId="0" fillId="0" borderId="4" xfId="0" applyNumberFormat="1" applyBorder="1"/>
    <xf numFmtId="2" fontId="0" fillId="0" borderId="28" xfId="0" applyNumberFormat="1" applyBorder="1"/>
    <xf numFmtId="49" fontId="0" fillId="0" borderId="0" xfId="0" applyNumberFormat="1" applyBorder="1" applyAlignment="1">
      <alignment vertical="top"/>
    </xf>
    <xf numFmtId="49" fontId="3" fillId="0" borderId="0" xfId="0" applyNumberFormat="1" applyFont="1" applyBorder="1" applyAlignment="1">
      <alignment vertical="top"/>
    </xf>
    <xf numFmtId="2" fontId="0" fillId="8" borderId="6" xfId="0" applyNumberFormat="1" applyFill="1" applyBorder="1"/>
    <xf numFmtId="2" fontId="0" fillId="8" borderId="1" xfId="0" applyNumberFormat="1" applyFill="1" applyBorder="1"/>
    <xf numFmtId="2" fontId="0" fillId="9" borderId="0" xfId="0" applyNumberFormat="1" applyFill="1"/>
    <xf numFmtId="2" fontId="0" fillId="11" borderId="0" xfId="0" applyNumberFormat="1" applyFill="1"/>
    <xf numFmtId="2" fontId="0" fillId="10" borderId="0" xfId="0" applyNumberFormat="1" applyFill="1"/>
    <xf numFmtId="2" fontId="0" fillId="0" borderId="5" xfId="0" applyNumberFormat="1" applyBorder="1"/>
    <xf numFmtId="2" fontId="0" fillId="6" borderId="32" xfId="0" applyNumberFormat="1" applyFill="1" applyBorder="1"/>
    <xf numFmtId="2" fontId="28" fillId="0" borderId="1" xfId="0" applyNumberFormat="1" applyFont="1" applyBorder="1"/>
    <xf numFmtId="2" fontId="28" fillId="0" borderId="4" xfId="0" applyNumberFormat="1" applyFont="1" applyBorder="1"/>
    <xf numFmtId="2" fontId="28" fillId="8" borderId="1" xfId="0" applyNumberFormat="1" applyFont="1" applyFill="1" applyBorder="1"/>
    <xf numFmtId="1" fontId="0" fillId="0" borderId="4" xfId="0" applyNumberFormat="1" applyBorder="1"/>
    <xf numFmtId="1" fontId="0" fillId="0" borderId="28" xfId="0" applyNumberFormat="1" applyBorder="1"/>
    <xf numFmtId="1" fontId="29" fillId="8" borderId="1" xfId="0" applyNumberFormat="1" applyFont="1" applyFill="1" applyBorder="1"/>
    <xf numFmtId="49" fontId="29" fillId="0" borderId="1" xfId="0" applyNumberFormat="1" applyFont="1" applyBorder="1" applyAlignment="1">
      <alignment horizontal="right" vertical="top"/>
    </xf>
    <xf numFmtId="1" fontId="0" fillId="9" borderId="0" xfId="0" applyNumberFormat="1" applyFill="1"/>
    <xf numFmtId="1" fontId="0" fillId="6" borderId="32" xfId="0" applyNumberFormat="1" applyFill="1" applyBorder="1"/>
    <xf numFmtId="1" fontId="28" fillId="0" borderId="1" xfId="0" applyNumberFormat="1" applyFont="1" applyBorder="1"/>
    <xf numFmtId="1" fontId="30" fillId="0" borderId="1" xfId="0" applyNumberFormat="1" applyFont="1" applyBorder="1"/>
    <xf numFmtId="1" fontId="28" fillId="0" borderId="4" xfId="0" applyNumberFormat="1" applyFont="1" applyBorder="1"/>
    <xf numFmtId="1" fontId="28" fillId="0" borderId="28" xfId="0" applyNumberFormat="1" applyFont="1" applyBorder="1"/>
    <xf numFmtId="1" fontId="28" fillId="8" borderId="1" xfId="0" applyNumberFormat="1" applyFont="1" applyFill="1" applyBorder="1"/>
    <xf numFmtId="1" fontId="28" fillId="10" borderId="0" xfId="0" applyNumberFormat="1" applyFont="1" applyFill="1"/>
    <xf numFmtId="2" fontId="31" fillId="0" borderId="0" xfId="0" applyNumberFormat="1" applyFont="1"/>
    <xf numFmtId="1" fontId="32" fillId="7" borderId="1" xfId="0" applyNumberFormat="1" applyFont="1" applyFill="1" applyBorder="1" applyAlignment="1">
      <alignment horizontal="center" vertical="center" wrapText="1"/>
    </xf>
    <xf numFmtId="1" fontId="31" fillId="0" borderId="1" xfId="0" applyNumberFormat="1" applyFont="1" applyBorder="1"/>
    <xf numFmtId="1" fontId="31" fillId="0" borderId="1" xfId="0" applyNumberFormat="1" applyFont="1" applyBorder="1" applyAlignment="1">
      <alignment vertical="center"/>
    </xf>
    <xf numFmtId="1" fontId="31" fillId="2" borderId="1" xfId="0" applyNumberFormat="1" applyFont="1" applyFill="1" applyBorder="1"/>
    <xf numFmtId="2" fontId="31" fillId="0" borderId="1" xfId="0" applyNumberFormat="1" applyFont="1" applyBorder="1"/>
    <xf numFmtId="1" fontId="31" fillId="0" borderId="4" xfId="0" applyNumberFormat="1" applyFont="1" applyBorder="1"/>
    <xf numFmtId="1" fontId="31" fillId="0" borderId="28" xfId="0" applyNumberFormat="1" applyFont="1" applyBorder="1"/>
    <xf numFmtId="2" fontId="31" fillId="8" borderId="6" xfId="0" applyNumberFormat="1" applyFont="1" applyFill="1" applyBorder="1"/>
    <xf numFmtId="1" fontId="32" fillId="0" borderId="4" xfId="0" applyNumberFormat="1" applyFont="1" applyBorder="1"/>
    <xf numFmtId="1" fontId="32" fillId="0" borderId="1" xfId="0" applyNumberFormat="1" applyFont="1" applyBorder="1"/>
    <xf numFmtId="2" fontId="31" fillId="8" borderId="1" xfId="0" applyNumberFormat="1" applyFont="1" applyFill="1" applyBorder="1"/>
    <xf numFmtId="1" fontId="31" fillId="9" borderId="0" xfId="0" applyNumberFormat="1" applyFont="1" applyFill="1"/>
    <xf numFmtId="1" fontId="31" fillId="10" borderId="0" xfId="0" applyNumberFormat="1" applyFont="1" applyFill="1"/>
    <xf numFmtId="1" fontId="31" fillId="11" borderId="0" xfId="0" applyNumberFormat="1" applyFont="1" applyFill="1"/>
    <xf numFmtId="1" fontId="31" fillId="0" borderId="5" xfId="0" applyNumberFormat="1" applyFont="1" applyBorder="1"/>
    <xf numFmtId="1" fontId="31" fillId="6" borderId="32" xfId="0" applyNumberFormat="1" applyFont="1" applyFill="1" applyBorder="1"/>
    <xf numFmtId="0" fontId="28" fillId="0" borderId="1" xfId="0" applyFont="1" applyBorder="1"/>
    <xf numFmtId="1" fontId="28" fillId="0" borderId="2" xfId="0" applyNumberFormat="1" applyFont="1" applyBorder="1"/>
    <xf numFmtId="1" fontId="28" fillId="0" borderId="3" xfId="0" applyNumberFormat="1" applyFont="1" applyBorder="1"/>
    <xf numFmtId="1" fontId="28" fillId="0" borderId="20" xfId="0" applyNumberFormat="1" applyFont="1" applyBorder="1"/>
    <xf numFmtId="1" fontId="28" fillId="11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7F9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0</xdr:row>
      <xdr:rowOff>0</xdr:rowOff>
    </xdr:from>
    <xdr:to>
      <xdr:col>5</xdr:col>
      <xdr:colOff>796200</xdr:colOff>
      <xdr:row>2</xdr:row>
      <xdr:rowOff>173900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F47E2BAD-DC3C-BC9A-D49C-6A5BBCFCD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67700" y="0"/>
          <a:ext cx="720000" cy="72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14195</xdr:colOff>
      <xdr:row>0</xdr:row>
      <xdr:rowOff>0</xdr:rowOff>
    </xdr:from>
    <xdr:to>
      <xdr:col>3</xdr:col>
      <xdr:colOff>6350</xdr:colOff>
      <xdr:row>2</xdr:row>
      <xdr:rowOff>177800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4E24E1DB-1981-45F9-AC6F-92DF594CE7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4695" y="0"/>
          <a:ext cx="608105" cy="749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44450</xdr:colOff>
      <xdr:row>0</xdr:row>
      <xdr:rowOff>0</xdr:rowOff>
    </xdr:from>
    <xdr:to>
      <xdr:col>5</xdr:col>
      <xdr:colOff>764450</xdr:colOff>
      <xdr:row>2</xdr:row>
      <xdr:rowOff>266700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CB3A77BD-CA46-46AC-AC13-AD005AF2A5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2000" y="0"/>
          <a:ext cx="720000" cy="812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44450</xdr:rowOff>
    </xdr:from>
    <xdr:to>
      <xdr:col>2</xdr:col>
      <xdr:colOff>749300</xdr:colOff>
      <xdr:row>2</xdr:row>
      <xdr:rowOff>215900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C6BA915-772D-4627-BB8E-EB7109C8F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2450" y="44450"/>
          <a:ext cx="711200" cy="7175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44449</xdr:rowOff>
    </xdr:from>
    <xdr:to>
      <xdr:col>2</xdr:col>
      <xdr:colOff>768350</xdr:colOff>
      <xdr:row>2</xdr:row>
      <xdr:rowOff>266701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EFD65228-432E-4CD8-9C27-ED597BDAA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1100" y="44449"/>
          <a:ext cx="768350" cy="76835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101600</xdr:colOff>
      <xdr:row>0</xdr:row>
      <xdr:rowOff>0</xdr:rowOff>
    </xdr:from>
    <xdr:to>
      <xdr:col>2</xdr:col>
      <xdr:colOff>844550</xdr:colOff>
      <xdr:row>2</xdr:row>
      <xdr:rowOff>285750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8A35F070-F3F5-4F17-A5A7-FDB82C319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5950" y="0"/>
          <a:ext cx="742950" cy="8318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571500</xdr:colOff>
      <xdr:row>0</xdr:row>
      <xdr:rowOff>1</xdr:rowOff>
    </xdr:from>
    <xdr:to>
      <xdr:col>6</xdr:col>
      <xdr:colOff>203200</xdr:colOff>
      <xdr:row>2</xdr:row>
      <xdr:rowOff>190501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72C5B7FF-1BF6-4B6A-838F-BB65EA622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2900" y="1"/>
          <a:ext cx="742950" cy="736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95A45-105F-4696-BA78-7EB25222EE1F}">
  <sheetPr>
    <pageSetUpPr fitToPage="1"/>
  </sheetPr>
  <dimension ref="A1:J164"/>
  <sheetViews>
    <sheetView tabSelected="1" workbookViewId="0">
      <selection activeCell="H33" sqref="H33"/>
    </sheetView>
  </sheetViews>
  <sheetFormatPr baseColWidth="10" defaultRowHeight="14.5" x14ac:dyDescent="0.35"/>
  <cols>
    <col min="1" max="1" width="8.90625" customWidth="1"/>
    <col min="2" max="2" width="61.26953125" customWidth="1"/>
    <col min="3" max="3" width="11.1796875" style="68" customWidth="1"/>
    <col min="4" max="4" width="10.6328125" customWidth="1"/>
    <col min="5" max="5" width="11.453125" customWidth="1"/>
    <col min="6" max="6" width="13.26953125" customWidth="1"/>
    <col min="9" max="9" width="18.08984375" customWidth="1"/>
  </cols>
  <sheetData>
    <row r="1" spans="1:10" ht="26" x14ac:dyDescent="0.6">
      <c r="A1" s="110" t="s">
        <v>530</v>
      </c>
      <c r="B1" s="111"/>
    </row>
    <row r="2" spans="1:10" ht="17" x14ac:dyDescent="0.4">
      <c r="A2" s="22" t="s">
        <v>461</v>
      </c>
      <c r="B2" s="23"/>
    </row>
    <row r="3" spans="1:10" ht="26" customHeight="1" x14ac:dyDescent="0.35">
      <c r="A3" s="24"/>
    </row>
    <row r="4" spans="1:10" ht="62" customHeight="1" x14ac:dyDescent="0.35">
      <c r="A4" s="41" t="s">
        <v>493</v>
      </c>
      <c r="B4" s="42"/>
      <c r="C4" s="69" t="s">
        <v>531</v>
      </c>
      <c r="D4" s="69" t="s">
        <v>532</v>
      </c>
      <c r="E4" s="69" t="s">
        <v>533</v>
      </c>
      <c r="F4" s="90" t="s">
        <v>513</v>
      </c>
    </row>
    <row r="5" spans="1:10" ht="26" x14ac:dyDescent="0.6">
      <c r="A5" s="7" t="s">
        <v>4</v>
      </c>
      <c r="B5" s="25" t="s">
        <v>462</v>
      </c>
      <c r="C5" s="193">
        <v>0</v>
      </c>
      <c r="D5" s="216"/>
      <c r="E5" s="216"/>
      <c r="F5" s="194">
        <f t="shared" ref="F5:F41" si="0">SUM(C5:E5)</f>
        <v>0</v>
      </c>
      <c r="I5" s="83"/>
      <c r="J5" s="84"/>
    </row>
    <row r="6" spans="1:10" x14ac:dyDescent="0.35">
      <c r="A6" s="28" t="s">
        <v>7</v>
      </c>
      <c r="B6" s="27" t="s">
        <v>8</v>
      </c>
      <c r="C6" s="193">
        <v>0</v>
      </c>
      <c r="D6" s="216"/>
      <c r="E6" s="216"/>
      <c r="F6" s="194">
        <f t="shared" si="0"/>
        <v>0</v>
      </c>
      <c r="I6" s="84"/>
      <c r="J6" s="84"/>
    </row>
    <row r="7" spans="1:10" x14ac:dyDescent="0.35">
      <c r="A7" s="28" t="s">
        <v>9</v>
      </c>
      <c r="B7" s="27" t="s">
        <v>10</v>
      </c>
      <c r="C7" s="193">
        <v>0</v>
      </c>
      <c r="D7" s="216"/>
      <c r="E7" s="216"/>
      <c r="F7" s="194">
        <f t="shared" si="0"/>
        <v>0</v>
      </c>
      <c r="I7" s="85"/>
      <c r="J7" s="84"/>
    </row>
    <row r="8" spans="1:10" x14ac:dyDescent="0.35">
      <c r="A8" s="28" t="s">
        <v>11</v>
      </c>
      <c r="B8" s="27" t="s">
        <v>12</v>
      </c>
      <c r="C8" s="193">
        <v>0</v>
      </c>
      <c r="D8" s="216"/>
      <c r="E8" s="216"/>
      <c r="F8" s="194">
        <f t="shared" si="0"/>
        <v>0</v>
      </c>
      <c r="I8" s="87"/>
      <c r="J8" s="87"/>
    </row>
    <row r="9" spans="1:10" x14ac:dyDescent="0.35">
      <c r="A9" s="28" t="s">
        <v>13</v>
      </c>
      <c r="B9" s="27" t="s">
        <v>14</v>
      </c>
      <c r="C9" s="193">
        <v>0</v>
      </c>
      <c r="D9" s="216"/>
      <c r="E9" s="216"/>
      <c r="F9" s="194">
        <f t="shared" si="0"/>
        <v>0</v>
      </c>
      <c r="I9" s="87"/>
      <c r="J9" s="87"/>
    </row>
    <row r="10" spans="1:10" x14ac:dyDescent="0.35">
      <c r="A10" s="28" t="s">
        <v>15</v>
      </c>
      <c r="B10" s="27" t="s">
        <v>16</v>
      </c>
      <c r="C10" s="193">
        <v>0</v>
      </c>
      <c r="D10" s="216"/>
      <c r="E10" s="216"/>
      <c r="F10" s="194">
        <f t="shared" si="0"/>
        <v>0</v>
      </c>
      <c r="I10" s="87"/>
      <c r="J10" s="87"/>
    </row>
    <row r="11" spans="1:10" x14ac:dyDescent="0.35">
      <c r="A11" s="28" t="s">
        <v>17</v>
      </c>
      <c r="B11" s="27" t="s">
        <v>18</v>
      </c>
      <c r="C11" s="193">
        <v>0</v>
      </c>
      <c r="D11" s="216"/>
      <c r="E11" s="216"/>
      <c r="F11" s="194">
        <f t="shared" si="0"/>
        <v>0</v>
      </c>
      <c r="I11" s="87"/>
      <c r="J11" s="88"/>
    </row>
    <row r="12" spans="1:10" x14ac:dyDescent="0.35">
      <c r="A12" s="7" t="s">
        <v>19</v>
      </c>
      <c r="B12" s="25" t="s">
        <v>499</v>
      </c>
      <c r="C12" s="193">
        <v>0</v>
      </c>
      <c r="D12" s="216"/>
      <c r="E12" s="216"/>
      <c r="F12" s="194">
        <f t="shared" si="0"/>
        <v>0</v>
      </c>
      <c r="I12" s="84"/>
      <c r="J12" s="84"/>
    </row>
    <row r="13" spans="1:10" x14ac:dyDescent="0.35">
      <c r="A13" s="7" t="s">
        <v>22</v>
      </c>
      <c r="B13" s="25" t="s">
        <v>23</v>
      </c>
      <c r="C13" s="70">
        <v>360000</v>
      </c>
      <c r="D13" s="3"/>
      <c r="E13" s="3"/>
      <c r="F13" s="99">
        <f t="shared" si="0"/>
        <v>360000</v>
      </c>
      <c r="I13" s="88"/>
      <c r="J13" s="89"/>
    </row>
    <row r="14" spans="1:10" x14ac:dyDescent="0.35">
      <c r="A14" s="7" t="s">
        <v>24</v>
      </c>
      <c r="B14" s="25" t="s">
        <v>463</v>
      </c>
      <c r="C14" s="193">
        <v>0</v>
      </c>
      <c r="D14" s="216"/>
      <c r="E14" s="216"/>
      <c r="F14" s="194">
        <f t="shared" si="0"/>
        <v>0</v>
      </c>
      <c r="I14" s="87"/>
      <c r="J14" s="89"/>
    </row>
    <row r="15" spans="1:10" x14ac:dyDescent="0.35">
      <c r="A15" s="7" t="s">
        <v>26</v>
      </c>
      <c r="B15" s="25" t="s">
        <v>464</v>
      </c>
      <c r="C15" s="70">
        <v>100000</v>
      </c>
      <c r="D15" s="3"/>
      <c r="E15" s="3"/>
      <c r="F15" s="99">
        <f t="shared" si="0"/>
        <v>100000</v>
      </c>
      <c r="I15" s="87"/>
      <c r="J15" s="89"/>
    </row>
    <row r="16" spans="1:10" x14ac:dyDescent="0.35">
      <c r="A16" s="7" t="s">
        <v>28</v>
      </c>
      <c r="B16" s="7" t="s">
        <v>29</v>
      </c>
      <c r="C16" s="193">
        <v>0</v>
      </c>
      <c r="D16" s="216"/>
      <c r="E16" s="216"/>
      <c r="F16" s="194">
        <f t="shared" si="0"/>
        <v>0</v>
      </c>
      <c r="I16" s="87"/>
      <c r="J16" s="89"/>
    </row>
    <row r="17" spans="1:10" ht="34" customHeight="1" x14ac:dyDescent="0.35">
      <c r="A17" s="43" t="s">
        <v>30</v>
      </c>
      <c r="B17" s="29" t="s">
        <v>529</v>
      </c>
      <c r="C17" s="71">
        <v>34549</v>
      </c>
      <c r="D17" s="108">
        <v>24000</v>
      </c>
      <c r="E17" s="108">
        <v>85000</v>
      </c>
      <c r="F17" s="109">
        <f t="shared" si="0"/>
        <v>143549</v>
      </c>
      <c r="I17" s="87"/>
      <c r="J17" s="89"/>
    </row>
    <row r="18" spans="1:10" x14ac:dyDescent="0.35">
      <c r="A18" s="31" t="s">
        <v>32</v>
      </c>
      <c r="B18" s="30" t="s">
        <v>33</v>
      </c>
      <c r="C18" s="193">
        <v>0</v>
      </c>
      <c r="D18" s="216"/>
      <c r="E18" s="216"/>
      <c r="F18" s="194">
        <f t="shared" si="0"/>
        <v>0</v>
      </c>
      <c r="I18" s="87"/>
      <c r="J18" s="89"/>
    </row>
    <row r="19" spans="1:10" x14ac:dyDescent="0.35">
      <c r="A19" s="31" t="s">
        <v>34</v>
      </c>
      <c r="B19" s="30" t="s">
        <v>35</v>
      </c>
      <c r="C19" s="193">
        <v>0</v>
      </c>
      <c r="D19" s="216"/>
      <c r="E19" s="216"/>
      <c r="F19" s="194">
        <f t="shared" si="0"/>
        <v>0</v>
      </c>
      <c r="I19" s="87"/>
      <c r="J19" s="89"/>
    </row>
    <row r="20" spans="1:10" x14ac:dyDescent="0.35">
      <c r="A20" s="7" t="s">
        <v>36</v>
      </c>
      <c r="B20" s="7" t="s">
        <v>474</v>
      </c>
      <c r="C20" s="193">
        <v>0</v>
      </c>
      <c r="D20" s="216"/>
      <c r="E20" s="216"/>
      <c r="F20" s="194">
        <f t="shared" si="0"/>
        <v>0</v>
      </c>
      <c r="I20" s="87"/>
      <c r="J20" s="89"/>
    </row>
    <row r="21" spans="1:10" x14ac:dyDescent="0.35">
      <c r="A21" s="7" t="s">
        <v>38</v>
      </c>
      <c r="B21" s="7" t="s">
        <v>39</v>
      </c>
      <c r="C21" s="193">
        <v>0</v>
      </c>
      <c r="D21" s="216"/>
      <c r="E21" s="216"/>
      <c r="F21" s="194">
        <f t="shared" si="0"/>
        <v>0</v>
      </c>
      <c r="I21" s="87"/>
      <c r="J21" s="89"/>
    </row>
    <row r="22" spans="1:10" x14ac:dyDescent="0.35">
      <c r="A22" s="7" t="s">
        <v>40</v>
      </c>
      <c r="B22" s="7" t="s">
        <v>476</v>
      </c>
      <c r="C22" s="193">
        <v>0</v>
      </c>
      <c r="D22" s="216"/>
      <c r="E22" s="216"/>
      <c r="F22" s="194">
        <f t="shared" si="0"/>
        <v>0</v>
      </c>
      <c r="I22" s="87"/>
      <c r="J22" s="89"/>
    </row>
    <row r="23" spans="1:10" x14ac:dyDescent="0.35">
      <c r="A23" s="7" t="s">
        <v>42</v>
      </c>
      <c r="B23" s="7" t="s">
        <v>43</v>
      </c>
      <c r="C23" s="193">
        <v>0</v>
      </c>
      <c r="D23" s="216"/>
      <c r="E23" s="216"/>
      <c r="F23" s="194">
        <f t="shared" si="0"/>
        <v>0</v>
      </c>
      <c r="I23" s="87"/>
      <c r="J23" s="89"/>
    </row>
    <row r="24" spans="1:10" x14ac:dyDescent="0.35">
      <c r="A24" s="7" t="s">
        <v>44</v>
      </c>
      <c r="B24" s="7" t="s">
        <v>45</v>
      </c>
      <c r="C24" s="193">
        <v>0</v>
      </c>
      <c r="D24" s="216"/>
      <c r="E24" s="216"/>
      <c r="F24" s="194">
        <f t="shared" si="0"/>
        <v>0</v>
      </c>
      <c r="I24" s="87"/>
      <c r="J24" s="89"/>
    </row>
    <row r="25" spans="1:10" x14ac:dyDescent="0.35">
      <c r="A25" s="7" t="s">
        <v>46</v>
      </c>
      <c r="B25" s="25" t="s">
        <v>465</v>
      </c>
      <c r="C25" s="70">
        <v>8500</v>
      </c>
      <c r="D25" s="3">
        <v>60000</v>
      </c>
      <c r="E25" s="3">
        <v>30000</v>
      </c>
      <c r="F25" s="99">
        <f t="shared" si="0"/>
        <v>98500</v>
      </c>
      <c r="I25" s="87"/>
      <c r="J25" s="89"/>
    </row>
    <row r="26" spans="1:10" x14ac:dyDescent="0.35">
      <c r="A26" s="7" t="s">
        <v>49</v>
      </c>
      <c r="B26" s="25" t="s">
        <v>50</v>
      </c>
      <c r="C26" s="70">
        <v>46000</v>
      </c>
      <c r="D26" s="3"/>
      <c r="E26" s="3"/>
      <c r="F26" s="99">
        <f t="shared" si="0"/>
        <v>46000</v>
      </c>
      <c r="I26" s="87"/>
      <c r="J26" s="89"/>
    </row>
    <row r="27" spans="1:10" x14ac:dyDescent="0.35">
      <c r="A27" s="7" t="s">
        <v>52</v>
      </c>
      <c r="B27" s="25" t="s">
        <v>53</v>
      </c>
      <c r="C27" s="193">
        <v>0</v>
      </c>
      <c r="D27" s="216"/>
      <c r="E27" s="216"/>
      <c r="F27" s="194">
        <f t="shared" si="0"/>
        <v>0</v>
      </c>
      <c r="I27" s="87"/>
      <c r="J27" s="89"/>
    </row>
    <row r="28" spans="1:10" x14ac:dyDescent="0.35">
      <c r="A28" s="7" t="s">
        <v>54</v>
      </c>
      <c r="B28" s="7" t="s">
        <v>55</v>
      </c>
      <c r="C28" s="193">
        <v>0</v>
      </c>
      <c r="D28" s="216"/>
      <c r="E28" s="216"/>
      <c r="F28" s="194">
        <f t="shared" si="0"/>
        <v>0</v>
      </c>
      <c r="I28" s="87"/>
      <c r="J28" s="89"/>
    </row>
    <row r="29" spans="1:10" x14ac:dyDescent="0.35">
      <c r="A29" s="7" t="s">
        <v>56</v>
      </c>
      <c r="B29" s="7" t="s">
        <v>466</v>
      </c>
      <c r="C29" s="70">
        <v>69000</v>
      </c>
      <c r="D29" s="3"/>
      <c r="E29" s="3"/>
      <c r="F29" s="99">
        <f t="shared" si="0"/>
        <v>69000</v>
      </c>
      <c r="I29" s="87"/>
      <c r="J29" s="89"/>
    </row>
    <row r="30" spans="1:10" x14ac:dyDescent="0.35">
      <c r="A30" s="7" t="s">
        <v>59</v>
      </c>
      <c r="B30" s="7" t="s">
        <v>60</v>
      </c>
      <c r="C30" s="70">
        <v>500000</v>
      </c>
      <c r="D30" s="3"/>
      <c r="E30" s="3"/>
      <c r="F30" s="99">
        <f t="shared" si="0"/>
        <v>500000</v>
      </c>
      <c r="I30" s="87"/>
      <c r="J30" s="89"/>
    </row>
    <row r="31" spans="1:10" x14ac:dyDescent="0.35">
      <c r="A31" s="7" t="s">
        <v>61</v>
      </c>
      <c r="B31" s="7" t="s">
        <v>467</v>
      </c>
      <c r="C31" s="193">
        <v>0</v>
      </c>
      <c r="D31" s="216"/>
      <c r="E31" s="216"/>
      <c r="F31" s="194">
        <f t="shared" si="0"/>
        <v>0</v>
      </c>
      <c r="I31" s="87"/>
      <c r="J31" s="89"/>
    </row>
    <row r="32" spans="1:10" x14ac:dyDescent="0.35">
      <c r="A32" s="7" t="s">
        <v>63</v>
      </c>
      <c r="B32" s="25" t="s">
        <v>64</v>
      </c>
      <c r="C32" s="193">
        <v>0</v>
      </c>
      <c r="D32" s="216"/>
      <c r="E32" s="216"/>
      <c r="F32" s="194">
        <f t="shared" si="0"/>
        <v>0</v>
      </c>
      <c r="I32" s="87"/>
      <c r="J32" s="89"/>
    </row>
    <row r="33" spans="1:10" x14ac:dyDescent="0.35">
      <c r="A33" s="7" t="s">
        <v>65</v>
      </c>
      <c r="B33" s="25" t="s">
        <v>66</v>
      </c>
      <c r="C33" s="193">
        <v>0</v>
      </c>
      <c r="D33" s="216"/>
      <c r="E33" s="216"/>
      <c r="F33" s="194">
        <f t="shared" si="0"/>
        <v>0</v>
      </c>
      <c r="I33" s="84"/>
      <c r="J33" s="86"/>
    </row>
    <row r="34" spans="1:10" x14ac:dyDescent="0.35">
      <c r="A34" s="7" t="s">
        <v>67</v>
      </c>
      <c r="B34" s="25" t="s">
        <v>68</v>
      </c>
      <c r="C34" s="193">
        <v>0</v>
      </c>
      <c r="D34" s="216"/>
      <c r="E34" s="216"/>
      <c r="F34" s="194">
        <f t="shared" si="0"/>
        <v>0</v>
      </c>
      <c r="I34" s="84"/>
      <c r="J34" s="86"/>
    </row>
    <row r="35" spans="1:10" x14ac:dyDescent="0.35">
      <c r="A35" s="7" t="s">
        <v>69</v>
      </c>
      <c r="B35" s="7" t="s">
        <v>70</v>
      </c>
      <c r="C35" s="193">
        <v>0</v>
      </c>
      <c r="D35" s="216"/>
      <c r="E35" s="216"/>
      <c r="F35" s="194">
        <f t="shared" si="0"/>
        <v>0</v>
      </c>
      <c r="I35" s="84"/>
      <c r="J35" s="86"/>
    </row>
    <row r="36" spans="1:10" x14ac:dyDescent="0.35">
      <c r="A36" s="7" t="s">
        <v>71</v>
      </c>
      <c r="B36" s="7" t="s">
        <v>72</v>
      </c>
      <c r="C36" s="193">
        <v>0</v>
      </c>
      <c r="D36" s="216"/>
      <c r="E36" s="216"/>
      <c r="F36" s="194">
        <f t="shared" si="0"/>
        <v>0</v>
      </c>
      <c r="I36" s="87"/>
      <c r="J36" s="89"/>
    </row>
    <row r="37" spans="1:10" x14ac:dyDescent="0.35">
      <c r="A37" s="7" t="s">
        <v>73</v>
      </c>
      <c r="B37" s="7" t="s">
        <v>74</v>
      </c>
      <c r="C37" s="193">
        <v>0</v>
      </c>
      <c r="D37" s="216"/>
      <c r="E37" s="216"/>
      <c r="F37" s="194">
        <f t="shared" si="0"/>
        <v>0</v>
      </c>
      <c r="I37" s="87"/>
      <c r="J37" s="89"/>
    </row>
    <row r="38" spans="1:10" x14ac:dyDescent="0.35">
      <c r="A38" s="31" t="s">
        <v>75</v>
      </c>
      <c r="B38" s="30" t="s">
        <v>477</v>
      </c>
      <c r="C38" s="193">
        <v>0</v>
      </c>
      <c r="D38" s="216"/>
      <c r="E38" s="216"/>
      <c r="F38" s="194">
        <f t="shared" si="0"/>
        <v>0</v>
      </c>
      <c r="I38" s="87"/>
      <c r="J38" s="89"/>
    </row>
    <row r="39" spans="1:10" x14ac:dyDescent="0.35">
      <c r="A39" s="31" t="s">
        <v>77</v>
      </c>
      <c r="B39" s="30" t="s">
        <v>478</v>
      </c>
      <c r="C39" s="193">
        <v>0</v>
      </c>
      <c r="D39" s="216"/>
      <c r="E39" s="216"/>
      <c r="F39" s="194">
        <f t="shared" si="0"/>
        <v>0</v>
      </c>
      <c r="I39" s="87"/>
      <c r="J39" s="89"/>
    </row>
    <row r="40" spans="1:10" x14ac:dyDescent="0.35">
      <c r="A40" s="7" t="s">
        <v>79</v>
      </c>
      <c r="B40" s="7" t="s">
        <v>80</v>
      </c>
      <c r="C40" s="193">
        <v>0</v>
      </c>
      <c r="D40" s="216"/>
      <c r="E40" s="216"/>
      <c r="F40" s="194">
        <f t="shared" si="0"/>
        <v>0</v>
      </c>
      <c r="I40" s="84"/>
      <c r="J40" s="86"/>
    </row>
    <row r="41" spans="1:10" x14ac:dyDescent="0.35">
      <c r="A41" s="11"/>
      <c r="B41" s="50" t="s">
        <v>495</v>
      </c>
      <c r="C41" s="72">
        <f>SUM(C5:C40)</f>
        <v>1118049</v>
      </c>
      <c r="D41" s="94">
        <f>SUM(D5:D40)</f>
        <v>84000</v>
      </c>
      <c r="E41" s="94">
        <f>SUM(E5:E40)</f>
        <v>115000</v>
      </c>
      <c r="F41" s="95">
        <f t="shared" si="0"/>
        <v>1317049</v>
      </c>
    </row>
    <row r="42" spans="1:10" x14ac:dyDescent="0.35">
      <c r="A42" s="7"/>
      <c r="B42" s="7"/>
      <c r="C42" s="70"/>
      <c r="F42" s="100"/>
    </row>
    <row r="43" spans="1:10" ht="43.5" x14ac:dyDescent="0.35">
      <c r="A43" s="41" t="s">
        <v>496</v>
      </c>
      <c r="B43" s="42"/>
      <c r="C43" s="69" t="s">
        <v>507</v>
      </c>
      <c r="D43" s="69" t="s">
        <v>508</v>
      </c>
      <c r="E43" s="69" t="s">
        <v>509</v>
      </c>
      <c r="F43" s="90" t="s">
        <v>513</v>
      </c>
    </row>
    <row r="44" spans="1:10" x14ac:dyDescent="0.35">
      <c r="A44" s="7" t="s">
        <v>86</v>
      </c>
      <c r="B44" s="7" t="s">
        <v>87</v>
      </c>
      <c r="C44" s="217">
        <v>0</v>
      </c>
      <c r="D44" s="216"/>
      <c r="E44" s="216"/>
      <c r="F44" s="194">
        <f t="shared" ref="F44:F56" si="1">SUM(C44:E44)</f>
        <v>0</v>
      </c>
    </row>
    <row r="45" spans="1:10" x14ac:dyDescent="0.35">
      <c r="A45" s="7" t="s">
        <v>89</v>
      </c>
      <c r="B45" s="7" t="s">
        <v>479</v>
      </c>
      <c r="C45" s="217">
        <v>0</v>
      </c>
      <c r="D45" s="216"/>
      <c r="E45" s="216"/>
      <c r="F45" s="194">
        <f t="shared" si="1"/>
        <v>0</v>
      </c>
    </row>
    <row r="46" spans="1:10" x14ac:dyDescent="0.35">
      <c r="A46" s="7" t="s">
        <v>91</v>
      </c>
      <c r="B46" s="7" t="s">
        <v>92</v>
      </c>
      <c r="C46" s="217">
        <v>0</v>
      </c>
      <c r="D46" s="216"/>
      <c r="E46" s="216"/>
      <c r="F46" s="194">
        <f t="shared" si="1"/>
        <v>0</v>
      </c>
    </row>
    <row r="47" spans="1:10" x14ac:dyDescent="0.35">
      <c r="A47" s="7" t="s">
        <v>94</v>
      </c>
      <c r="B47" s="7" t="s">
        <v>83</v>
      </c>
      <c r="C47" s="217">
        <v>0</v>
      </c>
      <c r="D47" s="216"/>
      <c r="E47" s="216"/>
      <c r="F47" s="194">
        <f t="shared" si="1"/>
        <v>0</v>
      </c>
    </row>
    <row r="48" spans="1:10" x14ac:dyDescent="0.35">
      <c r="A48" s="31" t="s">
        <v>95</v>
      </c>
      <c r="B48" s="30" t="s">
        <v>83</v>
      </c>
      <c r="C48" s="217">
        <v>0</v>
      </c>
      <c r="D48" s="216"/>
      <c r="E48" s="216"/>
      <c r="F48" s="194">
        <f t="shared" si="1"/>
        <v>0</v>
      </c>
    </row>
    <row r="49" spans="1:6" ht="15" thickBot="1" x14ac:dyDescent="0.4">
      <c r="A49" s="32" t="s">
        <v>97</v>
      </c>
      <c r="B49" s="33" t="s">
        <v>84</v>
      </c>
      <c r="C49" s="217">
        <v>0</v>
      </c>
      <c r="D49" s="216"/>
      <c r="E49" s="216"/>
      <c r="F49" s="194">
        <f t="shared" si="1"/>
        <v>0</v>
      </c>
    </row>
    <row r="50" spans="1:6" x14ac:dyDescent="0.35">
      <c r="A50" s="51" t="s">
        <v>448</v>
      </c>
      <c r="B50" s="52" t="s">
        <v>480</v>
      </c>
      <c r="C50" s="218">
        <v>0</v>
      </c>
      <c r="D50" s="216"/>
      <c r="E50" s="216"/>
      <c r="F50" s="194">
        <f t="shared" si="1"/>
        <v>0</v>
      </c>
    </row>
    <row r="51" spans="1:6" x14ac:dyDescent="0.35">
      <c r="A51" s="53" t="s">
        <v>451</v>
      </c>
      <c r="B51" s="54" t="s">
        <v>398</v>
      </c>
      <c r="C51" s="218">
        <v>0</v>
      </c>
      <c r="D51" s="216"/>
      <c r="E51" s="216"/>
      <c r="F51" s="194">
        <f t="shared" si="1"/>
        <v>0</v>
      </c>
    </row>
    <row r="52" spans="1:6" x14ac:dyDescent="0.35">
      <c r="A52" s="53" t="s">
        <v>453</v>
      </c>
      <c r="B52" s="54" t="s">
        <v>450</v>
      </c>
      <c r="C52" s="218">
        <v>0</v>
      </c>
      <c r="D52" s="3"/>
      <c r="E52" s="3">
        <v>6000</v>
      </c>
      <c r="F52" s="99">
        <f t="shared" si="1"/>
        <v>6000</v>
      </c>
    </row>
    <row r="53" spans="1:6" x14ac:dyDescent="0.35">
      <c r="A53" s="55" t="s">
        <v>454</v>
      </c>
      <c r="B53" s="56" t="s">
        <v>481</v>
      </c>
      <c r="C53" s="219">
        <v>0</v>
      </c>
      <c r="D53" s="3"/>
      <c r="E53" s="3"/>
      <c r="F53" s="194">
        <f t="shared" si="1"/>
        <v>0</v>
      </c>
    </row>
    <row r="54" spans="1:6" x14ac:dyDescent="0.35">
      <c r="A54" s="53" t="s">
        <v>486</v>
      </c>
      <c r="B54" s="54" t="s">
        <v>489</v>
      </c>
      <c r="C54" s="218">
        <v>0</v>
      </c>
      <c r="D54" s="7"/>
      <c r="E54" s="25"/>
      <c r="F54" s="194">
        <f t="shared" si="1"/>
        <v>0</v>
      </c>
    </row>
    <row r="55" spans="1:6" x14ac:dyDescent="0.35">
      <c r="A55" s="53" t="s">
        <v>487</v>
      </c>
      <c r="B55" s="54" t="s">
        <v>85</v>
      </c>
      <c r="C55" s="218">
        <v>0</v>
      </c>
      <c r="D55" s="7"/>
      <c r="E55" s="25"/>
      <c r="F55" s="194">
        <f t="shared" si="1"/>
        <v>0</v>
      </c>
    </row>
    <row r="56" spans="1:6" ht="15" thickBot="1" x14ac:dyDescent="0.4">
      <c r="A56" s="57" t="s">
        <v>488</v>
      </c>
      <c r="B56" s="58" t="s">
        <v>81</v>
      </c>
      <c r="C56" s="218">
        <v>0</v>
      </c>
      <c r="D56" s="7"/>
      <c r="E56" s="25"/>
      <c r="F56" s="194">
        <f t="shared" si="1"/>
        <v>0</v>
      </c>
    </row>
    <row r="57" spans="1:6" x14ac:dyDescent="0.35">
      <c r="A57" s="48"/>
      <c r="B57" s="49"/>
      <c r="C57" s="78"/>
      <c r="D57" s="80"/>
      <c r="E57" s="80"/>
      <c r="F57" s="101"/>
    </row>
    <row r="58" spans="1:6" x14ac:dyDescent="0.35">
      <c r="A58" s="36" t="s">
        <v>99</v>
      </c>
      <c r="B58" s="37" t="s">
        <v>100</v>
      </c>
      <c r="C58" s="77">
        <v>220000</v>
      </c>
      <c r="D58" s="3">
        <v>31500</v>
      </c>
      <c r="E58" s="3">
        <v>22000</v>
      </c>
      <c r="F58" s="99">
        <f t="shared" ref="F58:F94" si="2">SUM(C58:E58)</f>
        <v>273500</v>
      </c>
    </row>
    <row r="59" spans="1:6" x14ac:dyDescent="0.35">
      <c r="A59" s="34" t="s">
        <v>104</v>
      </c>
      <c r="B59" s="35" t="s">
        <v>105</v>
      </c>
      <c r="C59" s="217">
        <v>0</v>
      </c>
      <c r="D59" s="216"/>
      <c r="E59" s="216"/>
      <c r="F59" s="194">
        <f t="shared" si="2"/>
        <v>0</v>
      </c>
    </row>
    <row r="60" spans="1:6" x14ac:dyDescent="0.35">
      <c r="A60" s="7" t="s">
        <v>112</v>
      </c>
      <c r="B60" s="26" t="s">
        <v>113</v>
      </c>
      <c r="C60" s="76">
        <v>22440</v>
      </c>
      <c r="D60" s="3">
        <v>3213</v>
      </c>
      <c r="E60" s="3">
        <v>2244</v>
      </c>
      <c r="F60" s="99">
        <f t="shared" si="2"/>
        <v>27897</v>
      </c>
    </row>
    <row r="61" spans="1:6" x14ac:dyDescent="0.35">
      <c r="A61" s="7" t="s">
        <v>117</v>
      </c>
      <c r="B61" s="26" t="s">
        <v>118</v>
      </c>
      <c r="C61" s="217">
        <v>0</v>
      </c>
      <c r="D61" s="216"/>
      <c r="E61" s="216"/>
      <c r="F61" s="194">
        <f t="shared" si="2"/>
        <v>0</v>
      </c>
    </row>
    <row r="62" spans="1:6" x14ac:dyDescent="0.35">
      <c r="A62" s="7" t="s">
        <v>119</v>
      </c>
      <c r="B62" s="26" t="s">
        <v>120</v>
      </c>
      <c r="C62" s="217">
        <v>0</v>
      </c>
      <c r="D62" s="216"/>
      <c r="E62" s="216"/>
      <c r="F62" s="194">
        <f t="shared" si="2"/>
        <v>0</v>
      </c>
    </row>
    <row r="63" spans="1:6" x14ac:dyDescent="0.35">
      <c r="A63" s="7" t="s">
        <v>123</v>
      </c>
      <c r="B63" s="26" t="s">
        <v>100</v>
      </c>
      <c r="C63" s="217">
        <v>0</v>
      </c>
      <c r="D63" s="216"/>
      <c r="E63" s="216"/>
      <c r="F63" s="194">
        <f t="shared" si="2"/>
        <v>0</v>
      </c>
    </row>
    <row r="64" spans="1:6" x14ac:dyDescent="0.35">
      <c r="A64" s="7" t="s">
        <v>124</v>
      </c>
      <c r="B64" s="26" t="s">
        <v>125</v>
      </c>
      <c r="C64" s="217">
        <v>0</v>
      </c>
      <c r="D64" s="216"/>
      <c r="E64" s="216"/>
      <c r="F64" s="194">
        <f t="shared" si="2"/>
        <v>0</v>
      </c>
    </row>
    <row r="65" spans="1:6" x14ac:dyDescent="0.35">
      <c r="A65" s="7" t="s">
        <v>126</v>
      </c>
      <c r="B65" s="26" t="s">
        <v>127</v>
      </c>
      <c r="C65" s="217">
        <v>0</v>
      </c>
      <c r="D65" s="216"/>
      <c r="E65" s="216"/>
      <c r="F65" s="194">
        <f t="shared" si="2"/>
        <v>0</v>
      </c>
    </row>
    <row r="66" spans="1:6" x14ac:dyDescent="0.35">
      <c r="A66" s="7" t="s">
        <v>129</v>
      </c>
      <c r="B66" s="26" t="s">
        <v>130</v>
      </c>
      <c r="C66" s="217">
        <v>0</v>
      </c>
      <c r="D66" s="216"/>
      <c r="E66" s="216"/>
      <c r="F66" s="194">
        <f t="shared" si="2"/>
        <v>0</v>
      </c>
    </row>
    <row r="67" spans="1:6" x14ac:dyDescent="0.35">
      <c r="A67" s="31" t="s">
        <v>131</v>
      </c>
      <c r="B67" s="38" t="s">
        <v>132</v>
      </c>
      <c r="C67" s="217">
        <v>0</v>
      </c>
      <c r="D67" s="216"/>
      <c r="E67" s="216"/>
      <c r="F67" s="194">
        <f t="shared" si="2"/>
        <v>0</v>
      </c>
    </row>
    <row r="68" spans="1:6" x14ac:dyDescent="0.35">
      <c r="A68" s="7" t="s">
        <v>141</v>
      </c>
      <c r="B68" s="26" t="s">
        <v>142</v>
      </c>
      <c r="C68" s="217">
        <v>0</v>
      </c>
      <c r="D68" s="216"/>
      <c r="E68" s="216"/>
      <c r="F68" s="194">
        <f t="shared" si="2"/>
        <v>0</v>
      </c>
    </row>
    <row r="69" spans="1:6" x14ac:dyDescent="0.35">
      <c r="A69" s="7" t="s">
        <v>147</v>
      </c>
      <c r="B69" s="26" t="s">
        <v>148</v>
      </c>
      <c r="C69" s="217">
        <v>0</v>
      </c>
      <c r="D69" s="216"/>
      <c r="E69" s="216"/>
      <c r="F69" s="194">
        <f t="shared" si="2"/>
        <v>0</v>
      </c>
    </row>
    <row r="70" spans="1:6" x14ac:dyDescent="0.35">
      <c r="A70" s="7" t="s">
        <v>149</v>
      </c>
      <c r="B70" s="26" t="s">
        <v>150</v>
      </c>
      <c r="C70" s="217">
        <v>0</v>
      </c>
      <c r="D70" s="216"/>
      <c r="E70" s="216"/>
      <c r="F70" s="194">
        <f t="shared" si="2"/>
        <v>0</v>
      </c>
    </row>
    <row r="71" spans="1:6" x14ac:dyDescent="0.35">
      <c r="A71" s="7" t="s">
        <v>156</v>
      </c>
      <c r="B71" s="26" t="s">
        <v>157</v>
      </c>
      <c r="C71" s="217">
        <v>0</v>
      </c>
      <c r="D71" s="216"/>
      <c r="E71" s="216"/>
      <c r="F71" s="194">
        <f t="shared" si="2"/>
        <v>0</v>
      </c>
    </row>
    <row r="72" spans="1:6" x14ac:dyDescent="0.35">
      <c r="A72" s="7" t="s">
        <v>159</v>
      </c>
      <c r="B72" s="26" t="s">
        <v>160</v>
      </c>
      <c r="C72" s="217">
        <v>0</v>
      </c>
      <c r="D72" s="216"/>
      <c r="E72" s="216"/>
      <c r="F72" s="194">
        <f t="shared" si="2"/>
        <v>0</v>
      </c>
    </row>
    <row r="73" spans="1:6" x14ac:dyDescent="0.35">
      <c r="A73" s="7" t="s">
        <v>161</v>
      </c>
      <c r="B73" s="26" t="s">
        <v>162</v>
      </c>
      <c r="C73" s="217">
        <v>0</v>
      </c>
      <c r="D73" s="216"/>
      <c r="E73" s="216"/>
      <c r="F73" s="194">
        <f t="shared" si="2"/>
        <v>0</v>
      </c>
    </row>
    <row r="74" spans="1:6" x14ac:dyDescent="0.35">
      <c r="A74" s="7" t="s">
        <v>163</v>
      </c>
      <c r="B74" s="26" t="s">
        <v>164</v>
      </c>
      <c r="C74" s="76">
        <v>31460</v>
      </c>
      <c r="D74" s="3">
        <v>4505</v>
      </c>
      <c r="E74" s="3">
        <v>3146</v>
      </c>
      <c r="F74" s="99">
        <f t="shared" si="2"/>
        <v>39111</v>
      </c>
    </row>
    <row r="75" spans="1:6" x14ac:dyDescent="0.35">
      <c r="A75" s="7" t="s">
        <v>166</v>
      </c>
      <c r="B75" s="26" t="s">
        <v>167</v>
      </c>
      <c r="C75" s="76">
        <v>3209</v>
      </c>
      <c r="D75" s="3">
        <v>460</v>
      </c>
      <c r="E75" s="3">
        <v>320</v>
      </c>
      <c r="F75" s="99">
        <f t="shared" si="2"/>
        <v>3989</v>
      </c>
    </row>
    <row r="76" spans="1:6" x14ac:dyDescent="0.35">
      <c r="A76" s="7" t="s">
        <v>168</v>
      </c>
      <c r="B76" s="26" t="s">
        <v>169</v>
      </c>
      <c r="C76" s="217">
        <v>0</v>
      </c>
      <c r="D76" s="216"/>
      <c r="E76" s="216"/>
      <c r="F76" s="194">
        <f t="shared" si="2"/>
        <v>0</v>
      </c>
    </row>
    <row r="77" spans="1:6" x14ac:dyDescent="0.35">
      <c r="A77" s="7" t="s">
        <v>170</v>
      </c>
      <c r="B77" s="26" t="s">
        <v>171</v>
      </c>
      <c r="C77" s="217">
        <v>0</v>
      </c>
      <c r="D77" s="216"/>
      <c r="E77" s="216"/>
      <c r="F77" s="194">
        <f t="shared" si="2"/>
        <v>0</v>
      </c>
    </row>
    <row r="78" spans="1:6" x14ac:dyDescent="0.35">
      <c r="A78" s="7" t="s">
        <v>172</v>
      </c>
      <c r="B78" s="26" t="s">
        <v>173</v>
      </c>
      <c r="C78" s="217">
        <v>0</v>
      </c>
      <c r="D78" s="216"/>
      <c r="E78" s="216"/>
      <c r="F78" s="194">
        <f t="shared" si="2"/>
        <v>0</v>
      </c>
    </row>
    <row r="79" spans="1:6" x14ac:dyDescent="0.35">
      <c r="A79" s="7" t="s">
        <v>181</v>
      </c>
      <c r="B79" s="26" t="s">
        <v>182</v>
      </c>
      <c r="C79" s="217">
        <v>0</v>
      </c>
      <c r="D79" s="216"/>
      <c r="E79" s="216"/>
      <c r="F79" s="194">
        <f t="shared" si="2"/>
        <v>0</v>
      </c>
    </row>
    <row r="80" spans="1:6" x14ac:dyDescent="0.35">
      <c r="A80" s="7" t="s">
        <v>184</v>
      </c>
      <c r="B80" s="26" t="s">
        <v>185</v>
      </c>
      <c r="C80" s="217">
        <v>0</v>
      </c>
      <c r="D80" s="216"/>
      <c r="E80" s="216"/>
      <c r="F80" s="194">
        <f t="shared" si="2"/>
        <v>0</v>
      </c>
    </row>
    <row r="81" spans="1:6" x14ac:dyDescent="0.35">
      <c r="A81" s="7" t="s">
        <v>186</v>
      </c>
      <c r="B81" s="26" t="s">
        <v>187</v>
      </c>
      <c r="C81" s="217">
        <v>0</v>
      </c>
      <c r="D81" s="216"/>
      <c r="E81" s="216"/>
      <c r="F81" s="194">
        <f t="shared" si="2"/>
        <v>0</v>
      </c>
    </row>
    <row r="82" spans="1:6" x14ac:dyDescent="0.35">
      <c r="A82" s="7" t="s">
        <v>188</v>
      </c>
      <c r="B82" s="26" t="s">
        <v>189</v>
      </c>
      <c r="C82" s="217">
        <v>0</v>
      </c>
      <c r="D82" s="216"/>
      <c r="E82" s="216"/>
      <c r="F82" s="194">
        <f t="shared" si="2"/>
        <v>0</v>
      </c>
    </row>
    <row r="83" spans="1:6" x14ac:dyDescent="0.35">
      <c r="A83" s="7" t="s">
        <v>190</v>
      </c>
      <c r="B83" s="26" t="s">
        <v>191</v>
      </c>
      <c r="C83" s="217">
        <v>0</v>
      </c>
      <c r="D83" s="216"/>
      <c r="E83" s="216"/>
      <c r="F83" s="194">
        <f t="shared" si="2"/>
        <v>0</v>
      </c>
    </row>
    <row r="84" spans="1:6" x14ac:dyDescent="0.35">
      <c r="A84" s="7" t="s">
        <v>192</v>
      </c>
      <c r="B84" s="26" t="s">
        <v>193</v>
      </c>
      <c r="C84" s="217">
        <v>0</v>
      </c>
      <c r="D84" s="216"/>
      <c r="E84" s="216"/>
      <c r="F84" s="194">
        <f t="shared" si="2"/>
        <v>0</v>
      </c>
    </row>
    <row r="85" spans="1:6" x14ac:dyDescent="0.35">
      <c r="A85" s="7" t="s">
        <v>199</v>
      </c>
      <c r="B85" s="26" t="s">
        <v>200</v>
      </c>
      <c r="C85" s="217">
        <v>0</v>
      </c>
      <c r="D85" s="216"/>
      <c r="E85" s="216"/>
      <c r="F85" s="194">
        <f t="shared" si="2"/>
        <v>0</v>
      </c>
    </row>
    <row r="86" spans="1:6" x14ac:dyDescent="0.35">
      <c r="A86" s="7" t="s">
        <v>201</v>
      </c>
      <c r="B86" s="26" t="s">
        <v>202</v>
      </c>
      <c r="C86" s="217">
        <v>0</v>
      </c>
      <c r="D86" s="216"/>
      <c r="E86" s="216"/>
      <c r="F86" s="194">
        <f t="shared" si="2"/>
        <v>0</v>
      </c>
    </row>
    <row r="87" spans="1:6" x14ac:dyDescent="0.35">
      <c r="A87" s="7" t="s">
        <v>203</v>
      </c>
      <c r="B87" s="26" t="s">
        <v>204</v>
      </c>
      <c r="C87" s="76">
        <v>4400</v>
      </c>
      <c r="D87" s="3"/>
      <c r="E87" s="3"/>
      <c r="F87" s="99">
        <f t="shared" si="2"/>
        <v>4400</v>
      </c>
    </row>
    <row r="88" spans="1:6" x14ac:dyDescent="0.35">
      <c r="A88" s="7" t="s">
        <v>205</v>
      </c>
      <c r="B88" s="26" t="s">
        <v>206</v>
      </c>
      <c r="C88" s="76">
        <v>2300</v>
      </c>
      <c r="D88" s="3"/>
      <c r="E88" s="3"/>
      <c r="F88" s="99">
        <f t="shared" si="2"/>
        <v>2300</v>
      </c>
    </row>
    <row r="89" spans="1:6" x14ac:dyDescent="0.35">
      <c r="A89" s="7" t="s">
        <v>207</v>
      </c>
      <c r="B89" s="26" t="s">
        <v>468</v>
      </c>
      <c r="C89" s="76">
        <v>85000</v>
      </c>
      <c r="D89" s="3">
        <v>2205</v>
      </c>
      <c r="E89" s="3">
        <v>1540</v>
      </c>
      <c r="F89" s="99">
        <f t="shared" si="2"/>
        <v>88745</v>
      </c>
    </row>
    <row r="90" spans="1:6" x14ac:dyDescent="0.35">
      <c r="A90" s="7" t="s">
        <v>209</v>
      </c>
      <c r="B90" s="26" t="s">
        <v>210</v>
      </c>
      <c r="C90" s="217">
        <v>0</v>
      </c>
      <c r="D90" s="216"/>
      <c r="E90" s="216"/>
      <c r="F90" s="194">
        <f t="shared" si="2"/>
        <v>0</v>
      </c>
    </row>
    <row r="91" spans="1:6" x14ac:dyDescent="0.35">
      <c r="A91" s="7" t="s">
        <v>211</v>
      </c>
      <c r="B91" s="26" t="s">
        <v>212</v>
      </c>
      <c r="C91" s="76">
        <v>32000</v>
      </c>
      <c r="D91" s="3"/>
      <c r="E91" s="3"/>
      <c r="F91" s="99">
        <f t="shared" si="2"/>
        <v>32000</v>
      </c>
    </row>
    <row r="92" spans="1:6" x14ac:dyDescent="0.35">
      <c r="A92" s="7" t="s">
        <v>213</v>
      </c>
      <c r="B92" s="26" t="s">
        <v>214</v>
      </c>
      <c r="C92" s="76">
        <v>-32000</v>
      </c>
      <c r="D92" s="3"/>
      <c r="E92" s="3"/>
      <c r="F92" s="99">
        <f t="shared" si="2"/>
        <v>-32000</v>
      </c>
    </row>
    <row r="93" spans="1:6" x14ac:dyDescent="0.35">
      <c r="A93" s="7" t="s">
        <v>215</v>
      </c>
      <c r="B93" s="26" t="s">
        <v>216</v>
      </c>
      <c r="C93" s="217">
        <v>0</v>
      </c>
      <c r="D93" s="216"/>
      <c r="E93" s="216"/>
      <c r="F93" s="194">
        <f t="shared" si="2"/>
        <v>0</v>
      </c>
    </row>
    <row r="94" spans="1:6" x14ac:dyDescent="0.35">
      <c r="A94" s="7" t="s">
        <v>217</v>
      </c>
      <c r="B94" s="25" t="s">
        <v>500</v>
      </c>
      <c r="C94" s="76"/>
      <c r="D94" s="3">
        <v>2000</v>
      </c>
      <c r="E94" s="3">
        <v>27000</v>
      </c>
      <c r="F94" s="99">
        <f t="shared" si="2"/>
        <v>29000</v>
      </c>
    </row>
    <row r="95" spans="1:6" x14ac:dyDescent="0.35">
      <c r="A95" s="46"/>
      <c r="B95" s="47"/>
      <c r="C95" s="79"/>
      <c r="D95" s="80"/>
      <c r="E95" s="80"/>
      <c r="F95" s="101"/>
    </row>
    <row r="96" spans="1:6" x14ac:dyDescent="0.35">
      <c r="A96" s="7" t="s">
        <v>219</v>
      </c>
      <c r="B96" s="7" t="s">
        <v>501</v>
      </c>
      <c r="C96" s="76">
        <v>30000</v>
      </c>
      <c r="D96" s="3"/>
      <c r="E96" s="3"/>
      <c r="F96" s="99">
        <f t="shared" ref="F96:F133" si="3">SUM(C96:E96)</f>
        <v>30000</v>
      </c>
    </row>
    <row r="97" spans="1:6" x14ac:dyDescent="0.35">
      <c r="A97" s="7" t="s">
        <v>222</v>
      </c>
      <c r="B97" s="7" t="s">
        <v>223</v>
      </c>
      <c r="C97" s="217">
        <v>0</v>
      </c>
      <c r="D97" s="216"/>
      <c r="E97" s="216"/>
      <c r="F97" s="194">
        <f t="shared" si="3"/>
        <v>0</v>
      </c>
    </row>
    <row r="98" spans="1:6" x14ac:dyDescent="0.35">
      <c r="A98" s="7" t="s">
        <v>236</v>
      </c>
      <c r="B98" s="7" t="s">
        <v>469</v>
      </c>
      <c r="C98" s="217">
        <v>0</v>
      </c>
      <c r="D98" s="216"/>
      <c r="E98" s="216"/>
      <c r="F98" s="194">
        <f t="shared" si="3"/>
        <v>0</v>
      </c>
    </row>
    <row r="99" spans="1:6" x14ac:dyDescent="0.35">
      <c r="A99" s="7" t="s">
        <v>240</v>
      </c>
      <c r="B99" s="7" t="s">
        <v>241</v>
      </c>
      <c r="C99" s="217">
        <v>0</v>
      </c>
      <c r="D99" s="3"/>
      <c r="E99" s="3">
        <v>5000</v>
      </c>
      <c r="F99" s="99">
        <f t="shared" si="3"/>
        <v>5000</v>
      </c>
    </row>
    <row r="100" spans="1:6" x14ac:dyDescent="0.35">
      <c r="A100" s="7" t="s">
        <v>243</v>
      </c>
      <c r="B100" s="25" t="s">
        <v>244</v>
      </c>
      <c r="C100" s="217">
        <v>0</v>
      </c>
      <c r="D100" s="3"/>
      <c r="E100" s="3">
        <v>10000</v>
      </c>
      <c r="F100" s="99">
        <f t="shared" si="3"/>
        <v>10000</v>
      </c>
    </row>
    <row r="101" spans="1:6" x14ac:dyDescent="0.35">
      <c r="A101" s="7" t="s">
        <v>245</v>
      </c>
      <c r="B101" s="7" t="s">
        <v>246</v>
      </c>
      <c r="C101" s="76">
        <v>40000</v>
      </c>
      <c r="D101" s="3"/>
      <c r="E101" s="3"/>
      <c r="F101" s="99">
        <f t="shared" si="3"/>
        <v>40000</v>
      </c>
    </row>
    <row r="102" spans="1:6" x14ac:dyDescent="0.35">
      <c r="A102" s="7" t="s">
        <v>247</v>
      </c>
      <c r="B102" s="7" t="s">
        <v>248</v>
      </c>
      <c r="C102" s="76">
        <v>40000</v>
      </c>
      <c r="D102" s="3"/>
      <c r="E102" s="3"/>
      <c r="F102" s="99">
        <f t="shared" si="3"/>
        <v>40000</v>
      </c>
    </row>
    <row r="103" spans="1:6" x14ac:dyDescent="0.35">
      <c r="A103" s="7" t="s">
        <v>249</v>
      </c>
      <c r="B103" s="7" t="s">
        <v>250</v>
      </c>
      <c r="C103" s="76">
        <v>45000</v>
      </c>
      <c r="D103" s="3"/>
      <c r="E103" s="3"/>
      <c r="F103" s="99">
        <f t="shared" si="3"/>
        <v>45000</v>
      </c>
    </row>
    <row r="104" spans="1:6" x14ac:dyDescent="0.35">
      <c r="A104" s="7" t="s">
        <v>251</v>
      </c>
      <c r="B104" s="7" t="s">
        <v>252</v>
      </c>
      <c r="C104" s="217">
        <v>0</v>
      </c>
      <c r="D104" s="216"/>
      <c r="E104" s="216"/>
      <c r="F104" s="194">
        <f t="shared" si="3"/>
        <v>0</v>
      </c>
    </row>
    <row r="105" spans="1:6" x14ac:dyDescent="0.35">
      <c r="A105" s="31" t="s">
        <v>253</v>
      </c>
      <c r="B105" s="30" t="s">
        <v>254</v>
      </c>
      <c r="C105" s="217">
        <v>0</v>
      </c>
      <c r="D105" s="216"/>
      <c r="E105" s="216"/>
      <c r="F105" s="194">
        <f t="shared" si="3"/>
        <v>0</v>
      </c>
    </row>
    <row r="106" spans="1:6" x14ac:dyDescent="0.35">
      <c r="A106" s="7" t="s">
        <v>258</v>
      </c>
      <c r="B106" s="7" t="s">
        <v>259</v>
      </c>
      <c r="C106" s="76">
        <v>65000</v>
      </c>
      <c r="D106" s="3"/>
      <c r="E106" s="3"/>
      <c r="F106" s="99">
        <f t="shared" si="3"/>
        <v>65000</v>
      </c>
    </row>
    <row r="107" spans="1:6" x14ac:dyDescent="0.35">
      <c r="A107" s="7" t="s">
        <v>262</v>
      </c>
      <c r="B107" s="7" t="s">
        <v>263</v>
      </c>
      <c r="C107" s="217">
        <v>0</v>
      </c>
      <c r="D107" s="216"/>
      <c r="E107" s="216"/>
      <c r="F107" s="194">
        <f t="shared" si="3"/>
        <v>0</v>
      </c>
    </row>
    <row r="108" spans="1:6" x14ac:dyDescent="0.35">
      <c r="A108" s="7" t="s">
        <v>264</v>
      </c>
      <c r="B108" s="7" t="s">
        <v>265</v>
      </c>
      <c r="C108" s="217">
        <v>0</v>
      </c>
      <c r="D108" s="216"/>
      <c r="E108" s="216"/>
      <c r="F108" s="194">
        <f t="shared" si="3"/>
        <v>0</v>
      </c>
    </row>
    <row r="109" spans="1:6" x14ac:dyDescent="0.35">
      <c r="A109" s="31" t="s">
        <v>266</v>
      </c>
      <c r="B109" s="30" t="s">
        <v>267</v>
      </c>
      <c r="C109" s="217">
        <v>0</v>
      </c>
      <c r="D109" s="216"/>
      <c r="E109" s="216"/>
      <c r="F109" s="194">
        <f t="shared" si="3"/>
        <v>0</v>
      </c>
    </row>
    <row r="110" spans="1:6" x14ac:dyDescent="0.35">
      <c r="A110" s="7" t="s">
        <v>269</v>
      </c>
      <c r="B110" s="7" t="s">
        <v>270</v>
      </c>
      <c r="C110" s="76">
        <v>10000</v>
      </c>
      <c r="D110" s="3"/>
      <c r="E110" s="3"/>
      <c r="F110" s="99">
        <f t="shared" si="3"/>
        <v>10000</v>
      </c>
    </row>
    <row r="111" spans="1:6" x14ac:dyDescent="0.35">
      <c r="A111" s="7" t="s">
        <v>271</v>
      </c>
      <c r="B111" s="25" t="s">
        <v>272</v>
      </c>
      <c r="C111" s="217">
        <v>0</v>
      </c>
      <c r="D111" s="3"/>
      <c r="E111" s="3">
        <v>1250</v>
      </c>
      <c r="F111" s="99">
        <f t="shared" si="3"/>
        <v>1250</v>
      </c>
    </row>
    <row r="112" spans="1:6" x14ac:dyDescent="0.35">
      <c r="A112" s="7" t="s">
        <v>273</v>
      </c>
      <c r="B112" s="25" t="s">
        <v>274</v>
      </c>
      <c r="C112" s="217">
        <v>0</v>
      </c>
      <c r="D112" s="3"/>
      <c r="E112" s="3"/>
      <c r="F112" s="194">
        <f t="shared" si="3"/>
        <v>0</v>
      </c>
    </row>
    <row r="113" spans="1:6" x14ac:dyDescent="0.35">
      <c r="A113" s="7" t="s">
        <v>275</v>
      </c>
      <c r="B113" s="25" t="s">
        <v>502</v>
      </c>
      <c r="C113" s="217">
        <v>0</v>
      </c>
      <c r="D113" s="3">
        <v>10000</v>
      </c>
      <c r="E113" s="3">
        <v>3500</v>
      </c>
      <c r="F113" s="99">
        <f t="shared" si="3"/>
        <v>13500</v>
      </c>
    </row>
    <row r="114" spans="1:6" x14ac:dyDescent="0.35">
      <c r="A114" s="7" t="s">
        <v>276</v>
      </c>
      <c r="B114" s="25" t="s">
        <v>277</v>
      </c>
      <c r="C114" s="217">
        <v>0</v>
      </c>
      <c r="D114" s="3"/>
      <c r="E114" s="3"/>
      <c r="F114" s="194">
        <f t="shared" si="3"/>
        <v>0</v>
      </c>
    </row>
    <row r="115" spans="1:6" x14ac:dyDescent="0.35">
      <c r="A115" s="7" t="s">
        <v>282</v>
      </c>
      <c r="B115" s="25" t="s">
        <v>283</v>
      </c>
      <c r="C115" s="217">
        <v>0</v>
      </c>
      <c r="D115" s="3"/>
      <c r="E115" s="3"/>
      <c r="F115" s="194">
        <f t="shared" si="3"/>
        <v>0</v>
      </c>
    </row>
    <row r="116" spans="1:6" x14ac:dyDescent="0.35">
      <c r="A116" s="7" t="s">
        <v>284</v>
      </c>
      <c r="B116" s="25" t="s">
        <v>285</v>
      </c>
      <c r="C116" s="217">
        <v>0</v>
      </c>
      <c r="D116" s="3"/>
      <c r="E116" s="3"/>
      <c r="F116" s="194">
        <f t="shared" si="3"/>
        <v>0</v>
      </c>
    </row>
    <row r="117" spans="1:6" x14ac:dyDescent="0.35">
      <c r="A117" s="7" t="s">
        <v>288</v>
      </c>
      <c r="B117" s="7" t="s">
        <v>82</v>
      </c>
      <c r="C117" s="76">
        <v>7500</v>
      </c>
      <c r="D117" s="3"/>
      <c r="E117" s="3"/>
      <c r="F117" s="99">
        <f t="shared" si="3"/>
        <v>7500</v>
      </c>
    </row>
    <row r="118" spans="1:6" x14ac:dyDescent="0.35">
      <c r="A118" s="7" t="s">
        <v>291</v>
      </c>
      <c r="B118" s="7" t="s">
        <v>292</v>
      </c>
      <c r="C118" s="217">
        <v>0</v>
      </c>
      <c r="D118" s="216"/>
      <c r="E118" s="216"/>
      <c r="F118" s="194">
        <f t="shared" si="3"/>
        <v>0</v>
      </c>
    </row>
    <row r="119" spans="1:6" x14ac:dyDescent="0.35">
      <c r="A119" s="7" t="s">
        <v>302</v>
      </c>
      <c r="B119" s="7" t="s">
        <v>303</v>
      </c>
      <c r="C119" s="76">
        <v>60000</v>
      </c>
      <c r="D119" s="3"/>
      <c r="E119" s="3"/>
      <c r="F119" s="99">
        <f t="shared" si="3"/>
        <v>60000</v>
      </c>
    </row>
    <row r="120" spans="1:6" x14ac:dyDescent="0.35">
      <c r="A120" s="7" t="s">
        <v>304</v>
      </c>
      <c r="B120" s="7" t="s">
        <v>305</v>
      </c>
      <c r="C120" s="76">
        <v>65000</v>
      </c>
      <c r="D120" s="3"/>
      <c r="E120" s="3"/>
      <c r="F120" s="99">
        <f t="shared" si="3"/>
        <v>65000</v>
      </c>
    </row>
    <row r="121" spans="1:6" x14ac:dyDescent="0.35">
      <c r="A121" s="7" t="s">
        <v>306</v>
      </c>
      <c r="B121" s="25" t="s">
        <v>307</v>
      </c>
      <c r="C121" s="217">
        <v>0</v>
      </c>
      <c r="D121" s="216"/>
      <c r="E121" s="216"/>
      <c r="F121" s="194">
        <f t="shared" si="3"/>
        <v>0</v>
      </c>
    </row>
    <row r="122" spans="1:6" x14ac:dyDescent="0.35">
      <c r="A122" s="31" t="s">
        <v>308</v>
      </c>
      <c r="B122" s="30" t="s">
        <v>309</v>
      </c>
      <c r="C122" s="217">
        <v>0</v>
      </c>
      <c r="D122" s="216"/>
      <c r="E122" s="216"/>
      <c r="F122" s="194">
        <f t="shared" si="3"/>
        <v>0</v>
      </c>
    </row>
    <row r="123" spans="1:6" x14ac:dyDescent="0.35">
      <c r="A123" s="31" t="s">
        <v>310</v>
      </c>
      <c r="B123" s="30" t="s">
        <v>311</v>
      </c>
      <c r="C123" s="217">
        <v>0</v>
      </c>
      <c r="D123" s="216"/>
      <c r="E123" s="216"/>
      <c r="F123" s="194">
        <f t="shared" si="3"/>
        <v>0</v>
      </c>
    </row>
    <row r="124" spans="1:6" x14ac:dyDescent="0.35">
      <c r="A124" s="31" t="s">
        <v>312</v>
      </c>
      <c r="B124" s="30" t="s">
        <v>482</v>
      </c>
      <c r="C124" s="217">
        <v>0</v>
      </c>
      <c r="D124" s="216"/>
      <c r="E124" s="216"/>
      <c r="F124" s="194">
        <f t="shared" si="3"/>
        <v>0</v>
      </c>
    </row>
    <row r="125" spans="1:6" x14ac:dyDescent="0.35">
      <c r="A125" s="7" t="s">
        <v>314</v>
      </c>
      <c r="B125" s="7" t="s">
        <v>503</v>
      </c>
      <c r="C125" s="217">
        <v>0</v>
      </c>
      <c r="D125" s="3"/>
      <c r="E125" s="3">
        <v>33000</v>
      </c>
      <c r="F125" s="99">
        <f t="shared" si="3"/>
        <v>33000</v>
      </c>
    </row>
    <row r="126" spans="1:6" x14ac:dyDescent="0.35">
      <c r="A126" s="7" t="s">
        <v>316</v>
      </c>
      <c r="B126" s="7" t="s">
        <v>504</v>
      </c>
      <c r="C126" s="76">
        <v>15000</v>
      </c>
      <c r="D126" s="3"/>
      <c r="E126" s="3"/>
      <c r="F126" s="99">
        <f t="shared" si="3"/>
        <v>15000</v>
      </c>
    </row>
    <row r="127" spans="1:6" x14ac:dyDescent="0.35">
      <c r="A127" s="7" t="s">
        <v>319</v>
      </c>
      <c r="B127" s="7" t="s">
        <v>506</v>
      </c>
      <c r="C127" s="220">
        <v>0</v>
      </c>
      <c r="D127" s="216"/>
      <c r="E127" s="216"/>
      <c r="F127" s="194">
        <f t="shared" si="3"/>
        <v>0</v>
      </c>
    </row>
    <row r="128" spans="1:6" x14ac:dyDescent="0.35">
      <c r="A128" s="31" t="s">
        <v>321</v>
      </c>
      <c r="B128" s="30" t="s">
        <v>322</v>
      </c>
      <c r="C128" s="217">
        <v>0</v>
      </c>
      <c r="D128" s="216"/>
      <c r="E128" s="216"/>
      <c r="F128" s="194">
        <f t="shared" si="3"/>
        <v>0</v>
      </c>
    </row>
    <row r="129" spans="1:6" x14ac:dyDescent="0.35">
      <c r="A129" s="7" t="s">
        <v>323</v>
      </c>
      <c r="B129" s="25" t="s">
        <v>324</v>
      </c>
      <c r="C129" s="217">
        <v>0</v>
      </c>
      <c r="D129" s="216"/>
      <c r="E129" s="216"/>
      <c r="F129" s="194">
        <f t="shared" si="3"/>
        <v>0</v>
      </c>
    </row>
    <row r="130" spans="1:6" x14ac:dyDescent="0.35">
      <c r="A130" s="7" t="s">
        <v>325</v>
      </c>
      <c r="B130" s="7" t="s">
        <v>326</v>
      </c>
      <c r="C130" s="217">
        <v>0</v>
      </c>
      <c r="D130" s="216"/>
      <c r="E130" s="216"/>
      <c r="F130" s="194">
        <f t="shared" si="3"/>
        <v>0</v>
      </c>
    </row>
    <row r="131" spans="1:6" x14ac:dyDescent="0.35">
      <c r="A131" s="7" t="s">
        <v>329</v>
      </c>
      <c r="B131" s="7" t="s">
        <v>327</v>
      </c>
      <c r="C131" s="76">
        <v>15000</v>
      </c>
      <c r="D131" s="3"/>
      <c r="E131" s="3"/>
      <c r="F131" s="99">
        <f t="shared" si="3"/>
        <v>15000</v>
      </c>
    </row>
    <row r="132" spans="1:6" x14ac:dyDescent="0.35">
      <c r="A132" s="7" t="s">
        <v>330</v>
      </c>
      <c r="B132" s="7" t="s">
        <v>331</v>
      </c>
      <c r="C132" s="76">
        <v>20000</v>
      </c>
      <c r="D132" s="3"/>
      <c r="E132" s="3"/>
      <c r="F132" s="99">
        <f t="shared" si="3"/>
        <v>20000</v>
      </c>
    </row>
    <row r="133" spans="1:6" x14ac:dyDescent="0.35">
      <c r="A133" s="31" t="s">
        <v>332</v>
      </c>
      <c r="B133" s="30" t="s">
        <v>505</v>
      </c>
      <c r="C133" s="76">
        <v>1400</v>
      </c>
      <c r="D133" s="3"/>
      <c r="E133" s="3"/>
      <c r="F133" s="99">
        <f t="shared" si="3"/>
        <v>1400</v>
      </c>
    </row>
    <row r="134" spans="1:6" x14ac:dyDescent="0.35">
      <c r="A134" s="44"/>
      <c r="B134" s="45"/>
      <c r="C134" s="79"/>
      <c r="D134" s="80"/>
      <c r="E134" s="80"/>
      <c r="F134" s="101"/>
    </row>
    <row r="135" spans="1:6" x14ac:dyDescent="0.35">
      <c r="A135" s="31" t="s">
        <v>334</v>
      </c>
      <c r="B135" s="30" t="s">
        <v>335</v>
      </c>
      <c r="C135" s="217">
        <v>0</v>
      </c>
      <c r="D135" s="193">
        <f t="shared" ref="D135:F135" si="4">SUM(C135)</f>
        <v>0</v>
      </c>
      <c r="E135" s="193">
        <f t="shared" si="4"/>
        <v>0</v>
      </c>
      <c r="F135" s="194">
        <f t="shared" si="4"/>
        <v>0</v>
      </c>
    </row>
    <row r="136" spans="1:6" x14ac:dyDescent="0.35">
      <c r="A136" s="7" t="s">
        <v>343</v>
      </c>
      <c r="B136" s="7" t="s">
        <v>344</v>
      </c>
      <c r="C136" s="76">
        <v>1000</v>
      </c>
      <c r="D136" s="3"/>
      <c r="E136" s="3"/>
      <c r="F136" s="99">
        <f t="shared" ref="F136:F152" si="5">SUM(C136:E136)</f>
        <v>1000</v>
      </c>
    </row>
    <row r="137" spans="1:6" x14ac:dyDescent="0.35">
      <c r="A137" s="7" t="s">
        <v>346</v>
      </c>
      <c r="B137" s="7" t="s">
        <v>347</v>
      </c>
      <c r="C137" s="217">
        <v>0</v>
      </c>
      <c r="D137" s="216"/>
      <c r="E137" s="216"/>
      <c r="F137" s="194">
        <f t="shared" si="5"/>
        <v>0</v>
      </c>
    </row>
    <row r="138" spans="1:6" x14ac:dyDescent="0.35">
      <c r="A138" s="7" t="s">
        <v>348</v>
      </c>
      <c r="B138" s="7" t="s">
        <v>173</v>
      </c>
      <c r="C138" s="217">
        <v>0</v>
      </c>
      <c r="D138" s="216"/>
      <c r="E138" s="216"/>
      <c r="F138" s="194">
        <f t="shared" si="5"/>
        <v>0</v>
      </c>
    </row>
    <row r="139" spans="1:6" x14ac:dyDescent="0.35">
      <c r="A139" s="7" t="s">
        <v>350</v>
      </c>
      <c r="B139" s="7" t="s">
        <v>351</v>
      </c>
      <c r="C139" s="217">
        <v>0</v>
      </c>
      <c r="D139" s="216"/>
      <c r="E139" s="216"/>
      <c r="F139" s="194">
        <f t="shared" si="5"/>
        <v>0</v>
      </c>
    </row>
    <row r="140" spans="1:6" x14ac:dyDescent="0.35">
      <c r="A140" s="7" t="s">
        <v>352</v>
      </c>
      <c r="B140" s="7" t="s">
        <v>353</v>
      </c>
      <c r="C140" s="217">
        <v>0</v>
      </c>
      <c r="D140" s="216"/>
      <c r="E140" s="216"/>
      <c r="F140" s="194">
        <f t="shared" si="5"/>
        <v>0</v>
      </c>
    </row>
    <row r="141" spans="1:6" x14ac:dyDescent="0.35">
      <c r="A141" s="31" t="s">
        <v>357</v>
      </c>
      <c r="B141" s="30" t="s">
        <v>483</v>
      </c>
      <c r="C141" s="217">
        <v>0</v>
      </c>
      <c r="D141" s="216"/>
      <c r="E141" s="216"/>
      <c r="F141" s="194">
        <f t="shared" si="5"/>
        <v>0</v>
      </c>
    </row>
    <row r="142" spans="1:6" x14ac:dyDescent="0.35">
      <c r="A142" s="31" t="s">
        <v>359</v>
      </c>
      <c r="B142" s="30" t="s">
        <v>360</v>
      </c>
      <c r="C142" s="217">
        <v>0</v>
      </c>
      <c r="D142" s="216"/>
      <c r="E142" s="216"/>
      <c r="F142" s="194">
        <f t="shared" si="5"/>
        <v>0</v>
      </c>
    </row>
    <row r="143" spans="1:6" x14ac:dyDescent="0.35">
      <c r="A143" s="7" t="s">
        <v>361</v>
      </c>
      <c r="B143" s="7" t="s">
        <v>362</v>
      </c>
      <c r="C143" s="217">
        <v>0</v>
      </c>
      <c r="D143" s="216"/>
      <c r="E143" s="216"/>
      <c r="F143" s="194">
        <f t="shared" si="5"/>
        <v>0</v>
      </c>
    </row>
    <row r="144" spans="1:6" x14ac:dyDescent="0.35">
      <c r="A144" s="7" t="s">
        <v>365</v>
      </c>
      <c r="B144" s="7" t="s">
        <v>366</v>
      </c>
      <c r="C144" s="76">
        <v>60000</v>
      </c>
      <c r="D144" s="3"/>
      <c r="E144" s="3"/>
      <c r="F144" s="99">
        <f t="shared" si="5"/>
        <v>60000</v>
      </c>
    </row>
    <row r="145" spans="1:6" x14ac:dyDescent="0.35">
      <c r="A145" s="7" t="s">
        <v>368</v>
      </c>
      <c r="B145" s="7" t="s">
        <v>369</v>
      </c>
      <c r="C145" s="217">
        <v>0</v>
      </c>
      <c r="D145" s="216"/>
      <c r="E145" s="216"/>
      <c r="F145" s="194">
        <f t="shared" si="5"/>
        <v>0</v>
      </c>
    </row>
    <row r="146" spans="1:6" x14ac:dyDescent="0.35">
      <c r="A146" s="7" t="s">
        <v>370</v>
      </c>
      <c r="B146" s="7" t="s">
        <v>371</v>
      </c>
      <c r="C146" s="217">
        <v>0</v>
      </c>
      <c r="D146" s="216"/>
      <c r="E146" s="216"/>
      <c r="F146" s="194">
        <f t="shared" si="5"/>
        <v>0</v>
      </c>
    </row>
    <row r="147" spans="1:6" x14ac:dyDescent="0.35">
      <c r="A147" s="7" t="s">
        <v>373</v>
      </c>
      <c r="B147" s="25" t="s">
        <v>374</v>
      </c>
      <c r="C147" s="76">
        <v>5000</v>
      </c>
      <c r="D147" s="3"/>
      <c r="E147" s="3"/>
      <c r="F147" s="99">
        <f t="shared" si="5"/>
        <v>5000</v>
      </c>
    </row>
    <row r="148" spans="1:6" x14ac:dyDescent="0.35">
      <c r="A148" s="7" t="s">
        <v>376</v>
      </c>
      <c r="B148" s="25" t="s">
        <v>377</v>
      </c>
      <c r="C148" s="76">
        <v>2500</v>
      </c>
      <c r="D148" s="3"/>
      <c r="E148" s="3"/>
      <c r="F148" s="99">
        <f t="shared" si="5"/>
        <v>2500</v>
      </c>
    </row>
    <row r="149" spans="1:6" x14ac:dyDescent="0.35">
      <c r="A149" s="7" t="s">
        <v>380</v>
      </c>
      <c r="B149" s="7" t="s">
        <v>381</v>
      </c>
      <c r="C149" s="76">
        <v>14000</v>
      </c>
      <c r="D149" s="3"/>
      <c r="E149" s="3"/>
      <c r="F149" s="99">
        <f t="shared" si="5"/>
        <v>14000</v>
      </c>
    </row>
    <row r="150" spans="1:6" x14ac:dyDescent="0.35">
      <c r="A150" s="7" t="s">
        <v>382</v>
      </c>
      <c r="B150" s="7" t="s">
        <v>383</v>
      </c>
      <c r="C150" s="76">
        <v>12000</v>
      </c>
      <c r="D150" s="3"/>
      <c r="E150" s="3"/>
      <c r="F150" s="99">
        <f t="shared" si="5"/>
        <v>12000</v>
      </c>
    </row>
    <row r="151" spans="1:6" x14ac:dyDescent="0.35">
      <c r="A151" s="7" t="s">
        <v>384</v>
      </c>
      <c r="B151" s="7" t="s">
        <v>470</v>
      </c>
      <c r="C151" s="76">
        <v>24000</v>
      </c>
      <c r="D151" s="3"/>
      <c r="E151" s="3"/>
      <c r="F151" s="99">
        <f t="shared" si="5"/>
        <v>24000</v>
      </c>
    </row>
    <row r="152" spans="1:6" x14ac:dyDescent="0.35">
      <c r="A152" s="7" t="s">
        <v>390</v>
      </c>
      <c r="B152" s="7" t="s">
        <v>80</v>
      </c>
      <c r="C152" s="217">
        <v>0</v>
      </c>
      <c r="D152" s="216"/>
      <c r="E152" s="216"/>
      <c r="F152" s="194">
        <f t="shared" si="5"/>
        <v>0</v>
      </c>
    </row>
    <row r="153" spans="1:6" x14ac:dyDescent="0.35">
      <c r="A153" s="7" t="s">
        <v>406</v>
      </c>
      <c r="B153" s="7" t="s">
        <v>407</v>
      </c>
      <c r="C153" s="217">
        <v>0</v>
      </c>
      <c r="D153" s="216"/>
      <c r="E153" s="216"/>
      <c r="F153" s="194">
        <f t="shared" ref="F153:F158" si="6">SUM(C153:E153)</f>
        <v>0</v>
      </c>
    </row>
    <row r="154" spans="1:6" x14ac:dyDescent="0.35">
      <c r="A154" s="7" t="s">
        <v>419</v>
      </c>
      <c r="B154" s="7" t="s">
        <v>420</v>
      </c>
      <c r="C154" s="76">
        <v>60</v>
      </c>
      <c r="D154" s="3"/>
      <c r="E154" s="3"/>
      <c r="F154" s="99">
        <f t="shared" si="6"/>
        <v>60</v>
      </c>
    </row>
    <row r="155" spans="1:6" x14ac:dyDescent="0.35">
      <c r="A155" s="7" t="s">
        <v>421</v>
      </c>
      <c r="B155" s="7" t="s">
        <v>422</v>
      </c>
      <c r="C155" s="217">
        <v>0</v>
      </c>
      <c r="D155" s="216"/>
      <c r="E155" s="216"/>
      <c r="F155" s="194">
        <f t="shared" si="6"/>
        <v>0</v>
      </c>
    </row>
    <row r="156" spans="1:6" x14ac:dyDescent="0.35">
      <c r="A156" s="7" t="s">
        <v>425</v>
      </c>
      <c r="B156" s="7" t="s">
        <v>426</v>
      </c>
      <c r="C156" s="217">
        <v>0</v>
      </c>
      <c r="D156" s="216"/>
      <c r="E156" s="216"/>
      <c r="F156" s="194">
        <f t="shared" si="6"/>
        <v>0</v>
      </c>
    </row>
    <row r="157" spans="1:6" x14ac:dyDescent="0.35">
      <c r="A157" s="96"/>
      <c r="B157" s="98" t="s">
        <v>497</v>
      </c>
      <c r="C157" s="97">
        <f>SUM(C44:C156)</f>
        <v>901269</v>
      </c>
      <c r="D157" s="96">
        <f>SUM(D44:D156)</f>
        <v>53883</v>
      </c>
      <c r="E157" s="96">
        <f>SUM(E44:E156)</f>
        <v>115000</v>
      </c>
      <c r="F157" s="102">
        <f t="shared" si="6"/>
        <v>1070152</v>
      </c>
    </row>
    <row r="158" spans="1:6" x14ac:dyDescent="0.35">
      <c r="A158" s="66"/>
      <c r="B158" s="67"/>
      <c r="C158" s="73">
        <f>C41-C157</f>
        <v>216780</v>
      </c>
      <c r="D158">
        <f>D41-D157</f>
        <v>30117</v>
      </c>
      <c r="E158">
        <f>E41-E157</f>
        <v>0</v>
      </c>
      <c r="F158" s="103">
        <f t="shared" si="6"/>
        <v>246897</v>
      </c>
    </row>
    <row r="159" spans="1:6" x14ac:dyDescent="0.35">
      <c r="A159" s="61"/>
      <c r="B159" s="62"/>
      <c r="C159" s="74">
        <v>60000</v>
      </c>
      <c r="D159" s="61"/>
      <c r="E159" s="61"/>
      <c r="F159" s="104">
        <v>60000</v>
      </c>
    </row>
    <row r="160" spans="1:6" x14ac:dyDescent="0.35">
      <c r="A160" s="7" t="s">
        <v>413</v>
      </c>
      <c r="B160" s="7" t="s">
        <v>414</v>
      </c>
      <c r="C160" s="70"/>
      <c r="F160" s="100"/>
    </row>
    <row r="161" spans="1:6" ht="15" thickBot="1" x14ac:dyDescent="0.4">
      <c r="A161" s="63"/>
      <c r="B161" s="63"/>
      <c r="C161" s="75"/>
      <c r="F161" s="100"/>
    </row>
    <row r="162" spans="1:6" ht="15" thickBot="1" x14ac:dyDescent="0.4">
      <c r="A162" s="64"/>
      <c r="B162" s="65" t="s">
        <v>498</v>
      </c>
      <c r="C162" s="81">
        <v>272291</v>
      </c>
      <c r="D162" s="105" t="s">
        <v>510</v>
      </c>
      <c r="E162" s="106">
        <v>0</v>
      </c>
      <c r="F162" s="107">
        <f>SUM(F158:F161)</f>
        <v>306897</v>
      </c>
    </row>
    <row r="164" spans="1:6" x14ac:dyDescent="0.35">
      <c r="A164" t="s">
        <v>511</v>
      </c>
    </row>
  </sheetData>
  <mergeCells count="1">
    <mergeCell ref="A1:B1"/>
  </mergeCells>
  <pageMargins left="0.25" right="0.25" top="0.75" bottom="0.75" header="0.3" footer="0.3"/>
  <pageSetup paperSize="9" scale="8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4DEE2-9FBC-438C-AD45-51700EC2F43E}">
  <dimension ref="A1:C18"/>
  <sheetViews>
    <sheetView workbookViewId="0">
      <selection activeCell="H11" sqref="H11"/>
    </sheetView>
  </sheetViews>
  <sheetFormatPr baseColWidth="10" defaultRowHeight="14.5" x14ac:dyDescent="0.35"/>
  <cols>
    <col min="1" max="1" width="41.08984375" customWidth="1"/>
  </cols>
  <sheetData>
    <row r="1" spans="1:3" ht="26" x14ac:dyDescent="0.6">
      <c r="A1" s="110" t="s">
        <v>526</v>
      </c>
      <c r="B1" s="111"/>
    </row>
    <row r="2" spans="1:3" x14ac:dyDescent="0.35">
      <c r="A2" t="s">
        <v>525</v>
      </c>
    </row>
    <row r="4" spans="1:3" ht="55.5" customHeight="1" x14ac:dyDescent="0.35">
      <c r="A4" s="93" t="s">
        <v>527</v>
      </c>
    </row>
    <row r="5" spans="1:3" x14ac:dyDescent="0.35">
      <c r="A5" t="s">
        <v>528</v>
      </c>
    </row>
    <row r="6" spans="1:3" x14ac:dyDescent="0.35">
      <c r="A6" s="3" t="s">
        <v>518</v>
      </c>
      <c r="B6" s="3">
        <v>45000</v>
      </c>
    </row>
    <row r="7" spans="1:3" x14ac:dyDescent="0.35">
      <c r="A7" s="3" t="s">
        <v>519</v>
      </c>
      <c r="B7" s="3">
        <v>105000</v>
      </c>
    </row>
    <row r="8" spans="1:3" x14ac:dyDescent="0.35">
      <c r="A8" s="3" t="s">
        <v>520</v>
      </c>
      <c r="B8" s="3">
        <v>120000</v>
      </c>
      <c r="C8" t="s">
        <v>521</v>
      </c>
    </row>
    <row r="9" spans="1:3" x14ac:dyDescent="0.35">
      <c r="A9" s="91"/>
      <c r="B9" s="92">
        <f>SUM(B6:B8)</f>
        <v>270000</v>
      </c>
    </row>
    <row r="11" spans="1:3" x14ac:dyDescent="0.35">
      <c r="A11" t="s">
        <v>514</v>
      </c>
    </row>
    <row r="12" spans="1:3" x14ac:dyDescent="0.35">
      <c r="A12" t="s">
        <v>515</v>
      </c>
    </row>
    <row r="13" spans="1:3" x14ac:dyDescent="0.35">
      <c r="A13" t="s">
        <v>516</v>
      </c>
    </row>
    <row r="14" spans="1:3" x14ac:dyDescent="0.35">
      <c r="A14" t="s">
        <v>517</v>
      </c>
    </row>
    <row r="16" spans="1:3" x14ac:dyDescent="0.35">
      <c r="A16" t="s">
        <v>523</v>
      </c>
      <c r="B16">
        <v>300000</v>
      </c>
    </row>
    <row r="17" spans="1:3" x14ac:dyDescent="0.35">
      <c r="A17" t="s">
        <v>522</v>
      </c>
      <c r="B17">
        <v>30000</v>
      </c>
      <c r="C17" t="s">
        <v>524</v>
      </c>
    </row>
    <row r="18" spans="1:3" x14ac:dyDescent="0.35">
      <c r="B18">
        <f>SUM(B16:B17)</f>
        <v>330000</v>
      </c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D3690-085E-4032-81B1-FCD6E4E66605}">
  <dimension ref="A1:C124"/>
  <sheetViews>
    <sheetView workbookViewId="0">
      <selection activeCell="E4" sqref="E4"/>
    </sheetView>
  </sheetViews>
  <sheetFormatPr baseColWidth="10" defaultColWidth="9.1796875" defaultRowHeight="14.5" x14ac:dyDescent="0.35"/>
  <cols>
    <col min="1" max="1" width="9.36328125" customWidth="1"/>
    <col min="2" max="2" width="66.08984375" bestFit="1" customWidth="1"/>
    <col min="3" max="3" width="8.81640625" style="141" customWidth="1"/>
  </cols>
  <sheetData>
    <row r="1" spans="1:3" ht="27" customHeight="1" x14ac:dyDescent="0.6">
      <c r="A1" s="110" t="s">
        <v>580</v>
      </c>
      <c r="B1" s="111"/>
      <c r="C1" s="137"/>
    </row>
    <row r="2" spans="1:3" ht="18" customHeight="1" x14ac:dyDescent="0.5">
      <c r="A2" s="138" t="s">
        <v>461</v>
      </c>
      <c r="B2" s="139"/>
      <c r="C2" s="140"/>
    </row>
    <row r="3" spans="1:3" ht="18" customHeight="1" x14ac:dyDescent="0.5">
      <c r="A3" s="138"/>
      <c r="B3" s="139"/>
      <c r="C3" s="140"/>
    </row>
    <row r="4" spans="1:3" x14ac:dyDescent="0.35">
      <c r="A4" s="24"/>
    </row>
    <row r="5" spans="1:3" ht="36" customHeight="1" x14ac:dyDescent="0.35">
      <c r="A5" s="165" t="s">
        <v>544</v>
      </c>
      <c r="B5" s="166" t="s">
        <v>1</v>
      </c>
      <c r="C5" s="167" t="s">
        <v>545</v>
      </c>
    </row>
    <row r="6" spans="1:3" x14ac:dyDescent="0.35">
      <c r="A6" s="142">
        <v>3120</v>
      </c>
      <c r="B6" s="143" t="s">
        <v>462</v>
      </c>
      <c r="C6" s="144">
        <v>100</v>
      </c>
    </row>
    <row r="7" spans="1:3" x14ac:dyDescent="0.35">
      <c r="A7" s="142">
        <v>3200</v>
      </c>
      <c r="B7" s="143" t="s">
        <v>20</v>
      </c>
      <c r="C7" s="144">
        <v>2250</v>
      </c>
    </row>
    <row r="8" spans="1:3" x14ac:dyDescent="0.35">
      <c r="A8" s="142">
        <v>3203</v>
      </c>
      <c r="B8" s="143" t="s">
        <v>464</v>
      </c>
      <c r="C8" s="144">
        <v>0</v>
      </c>
    </row>
    <row r="9" spans="1:3" x14ac:dyDescent="0.35">
      <c r="A9" s="142">
        <v>3204</v>
      </c>
      <c r="B9" s="145" t="s">
        <v>29</v>
      </c>
      <c r="C9" s="146">
        <v>0</v>
      </c>
    </row>
    <row r="10" spans="1:3" x14ac:dyDescent="0.35">
      <c r="A10" s="142">
        <v>3205</v>
      </c>
      <c r="B10" s="143" t="s">
        <v>31</v>
      </c>
      <c r="C10" s="144">
        <v>60</v>
      </c>
    </row>
    <row r="11" spans="1:3" x14ac:dyDescent="0.35">
      <c r="A11" s="142">
        <v>3209</v>
      </c>
      <c r="B11" s="145" t="s">
        <v>546</v>
      </c>
      <c r="C11" s="146">
        <v>0</v>
      </c>
    </row>
    <row r="12" spans="1:3" x14ac:dyDescent="0.35">
      <c r="A12" s="142">
        <v>3210</v>
      </c>
      <c r="B12" s="145" t="s">
        <v>39</v>
      </c>
      <c r="C12" s="146">
        <v>0</v>
      </c>
    </row>
    <row r="13" spans="1:3" x14ac:dyDescent="0.35">
      <c r="A13" s="142">
        <v>3211</v>
      </c>
      <c r="B13" s="143" t="s">
        <v>41</v>
      </c>
      <c r="C13" s="144">
        <v>100</v>
      </c>
    </row>
    <row r="14" spans="1:3" x14ac:dyDescent="0.35">
      <c r="A14" s="142">
        <v>3212</v>
      </c>
      <c r="B14" s="145" t="s">
        <v>43</v>
      </c>
      <c r="C14" s="146">
        <v>0</v>
      </c>
    </row>
    <row r="15" spans="1:3" x14ac:dyDescent="0.35">
      <c r="A15" s="142">
        <v>3213</v>
      </c>
      <c r="B15" s="145" t="s">
        <v>45</v>
      </c>
      <c r="C15" s="146">
        <v>200</v>
      </c>
    </row>
    <row r="16" spans="1:3" x14ac:dyDescent="0.35">
      <c r="A16" s="142">
        <v>3400</v>
      </c>
      <c r="B16" s="143" t="s">
        <v>465</v>
      </c>
      <c r="C16" s="144">
        <v>480</v>
      </c>
    </row>
    <row r="17" spans="1:3" x14ac:dyDescent="0.35">
      <c r="A17" s="142">
        <v>3602</v>
      </c>
      <c r="B17" s="143" t="s">
        <v>55</v>
      </c>
      <c r="C17" s="144">
        <v>0</v>
      </c>
    </row>
    <row r="18" spans="1:3" x14ac:dyDescent="0.35">
      <c r="A18" s="142">
        <v>3900</v>
      </c>
      <c r="B18" s="143" t="s">
        <v>466</v>
      </c>
      <c r="C18" s="144">
        <v>400</v>
      </c>
    </row>
    <row r="19" spans="1:3" x14ac:dyDescent="0.35">
      <c r="A19" s="142">
        <v>3902</v>
      </c>
      <c r="B19" s="143" t="s">
        <v>467</v>
      </c>
      <c r="C19" s="144">
        <v>0</v>
      </c>
    </row>
    <row r="20" spans="1:3" x14ac:dyDescent="0.35">
      <c r="A20" s="142">
        <v>3903</v>
      </c>
      <c r="B20" s="143" t="s">
        <v>64</v>
      </c>
      <c r="C20" s="144">
        <v>160</v>
      </c>
    </row>
    <row r="21" spans="1:3" x14ac:dyDescent="0.35">
      <c r="A21" s="142">
        <v>3904</v>
      </c>
      <c r="B21" s="143" t="s">
        <v>66</v>
      </c>
      <c r="C21" s="144">
        <v>0</v>
      </c>
    </row>
    <row r="22" spans="1:3" x14ac:dyDescent="0.35">
      <c r="A22" s="142">
        <v>3905</v>
      </c>
      <c r="B22" s="143" t="s">
        <v>68</v>
      </c>
      <c r="C22" s="144">
        <v>0</v>
      </c>
    </row>
    <row r="23" spans="1:3" ht="15" thickBot="1" x14ac:dyDescent="0.4">
      <c r="A23" s="63"/>
      <c r="B23" s="147"/>
      <c r="C23" s="148"/>
    </row>
    <row r="24" spans="1:3" ht="25" customHeight="1" thickBot="1" x14ac:dyDescent="0.4">
      <c r="A24" s="149" t="s">
        <v>547</v>
      </c>
      <c r="B24" s="150" t="s">
        <v>548</v>
      </c>
      <c r="C24" s="151">
        <f>SUM(C6:C23)</f>
        <v>3750</v>
      </c>
    </row>
    <row r="25" spans="1:3" x14ac:dyDescent="0.35">
      <c r="A25" s="152"/>
      <c r="B25" s="152"/>
      <c r="C25" s="153"/>
    </row>
    <row r="26" spans="1:3" ht="39" x14ac:dyDescent="0.35">
      <c r="A26" s="165" t="s">
        <v>549</v>
      </c>
      <c r="B26" s="166" t="s">
        <v>1</v>
      </c>
      <c r="C26" s="154"/>
    </row>
    <row r="27" spans="1:3" x14ac:dyDescent="0.35">
      <c r="A27" s="34"/>
      <c r="B27" s="155"/>
      <c r="C27" s="148"/>
    </row>
    <row r="28" spans="1:3" x14ac:dyDescent="0.35">
      <c r="A28" s="7" t="s">
        <v>89</v>
      </c>
      <c r="B28" s="143" t="s">
        <v>550</v>
      </c>
      <c r="C28" s="156"/>
    </row>
    <row r="29" spans="1:3" x14ac:dyDescent="0.35">
      <c r="A29" s="7" t="s">
        <v>104</v>
      </c>
      <c r="B29" s="157" t="s">
        <v>105</v>
      </c>
      <c r="C29" s="158">
        <v>40</v>
      </c>
    </row>
    <row r="30" spans="1:3" x14ac:dyDescent="0.35">
      <c r="A30" s="7" t="s">
        <v>112</v>
      </c>
      <c r="B30" s="157" t="s">
        <v>113</v>
      </c>
      <c r="C30" s="159">
        <f>SUM(C33*0.105)</f>
        <v>68.25</v>
      </c>
    </row>
    <row r="31" spans="1:3" x14ac:dyDescent="0.35">
      <c r="A31" s="7" t="s">
        <v>117</v>
      </c>
      <c r="B31" s="157" t="s">
        <v>118</v>
      </c>
      <c r="C31" s="160"/>
    </row>
    <row r="32" spans="1:3" x14ac:dyDescent="0.35">
      <c r="A32" s="7" t="s">
        <v>119</v>
      </c>
      <c r="B32" s="157" t="s">
        <v>120</v>
      </c>
      <c r="C32" s="160"/>
    </row>
    <row r="33" spans="1:3" x14ac:dyDescent="0.35">
      <c r="A33" s="7" t="s">
        <v>123</v>
      </c>
      <c r="B33" s="157" t="s">
        <v>100</v>
      </c>
      <c r="C33" s="158">
        <v>650</v>
      </c>
    </row>
    <row r="34" spans="1:3" x14ac:dyDescent="0.35">
      <c r="A34" s="7" t="s">
        <v>124</v>
      </c>
      <c r="B34" s="157" t="s">
        <v>125</v>
      </c>
      <c r="C34" s="158"/>
    </row>
    <row r="35" spans="1:3" x14ac:dyDescent="0.35">
      <c r="A35" s="7" t="s">
        <v>126</v>
      </c>
      <c r="B35" s="157" t="s">
        <v>127</v>
      </c>
      <c r="C35" s="160"/>
    </row>
    <row r="36" spans="1:3" x14ac:dyDescent="0.35">
      <c r="A36" s="7" t="s">
        <v>129</v>
      </c>
      <c r="B36" s="157" t="s">
        <v>130</v>
      </c>
      <c r="C36" s="158">
        <v>20</v>
      </c>
    </row>
    <row r="37" spans="1:3" x14ac:dyDescent="0.35">
      <c r="A37" s="7" t="s">
        <v>141</v>
      </c>
      <c r="B37" s="157" t="s">
        <v>142</v>
      </c>
      <c r="C37" s="160"/>
    </row>
    <row r="38" spans="1:3" x14ac:dyDescent="0.35">
      <c r="A38" s="7" t="s">
        <v>147</v>
      </c>
      <c r="B38" s="157" t="s">
        <v>148</v>
      </c>
      <c r="C38" s="160"/>
    </row>
    <row r="39" spans="1:3" x14ac:dyDescent="0.35">
      <c r="A39" s="7" t="s">
        <v>149</v>
      </c>
      <c r="B39" s="157" t="s">
        <v>150</v>
      </c>
      <c r="C39" s="160"/>
    </row>
    <row r="40" spans="1:3" x14ac:dyDescent="0.35">
      <c r="A40" s="7" t="s">
        <v>156</v>
      </c>
      <c r="B40" s="157" t="s">
        <v>157</v>
      </c>
      <c r="C40" s="160"/>
    </row>
    <row r="41" spans="1:3" x14ac:dyDescent="0.35">
      <c r="A41" s="7" t="s">
        <v>159</v>
      </c>
      <c r="B41" s="157" t="s">
        <v>160</v>
      </c>
      <c r="C41" s="160"/>
    </row>
    <row r="42" spans="1:3" x14ac:dyDescent="0.35">
      <c r="A42" s="7" t="s">
        <v>161</v>
      </c>
      <c r="B42" s="157" t="s">
        <v>162</v>
      </c>
      <c r="C42" s="160"/>
    </row>
    <row r="43" spans="1:3" x14ac:dyDescent="0.35">
      <c r="A43" s="7" t="s">
        <v>163</v>
      </c>
      <c r="B43" s="157" t="s">
        <v>164</v>
      </c>
      <c r="C43" s="159">
        <f>SUM(C33*0.145)</f>
        <v>94.25</v>
      </c>
    </row>
    <row r="44" spans="1:3" x14ac:dyDescent="0.35">
      <c r="A44" s="7" t="s">
        <v>166</v>
      </c>
      <c r="B44" s="157" t="s">
        <v>167</v>
      </c>
      <c r="C44" s="159">
        <f>SUM(C30*0.105)</f>
        <v>7.1662499999999998</v>
      </c>
    </row>
    <row r="45" spans="1:3" x14ac:dyDescent="0.35">
      <c r="A45" s="7" t="s">
        <v>168</v>
      </c>
      <c r="B45" s="157" t="s">
        <v>169</v>
      </c>
      <c r="C45" s="160"/>
    </row>
    <row r="46" spans="1:3" x14ac:dyDescent="0.35">
      <c r="A46" s="7" t="s">
        <v>170</v>
      </c>
      <c r="B46" s="157" t="s">
        <v>171</v>
      </c>
      <c r="C46" s="160"/>
    </row>
    <row r="47" spans="1:3" x14ac:dyDescent="0.35">
      <c r="A47" s="7" t="s">
        <v>172</v>
      </c>
      <c r="B47" s="157" t="s">
        <v>173</v>
      </c>
      <c r="C47" s="160"/>
    </row>
    <row r="48" spans="1:3" x14ac:dyDescent="0.35">
      <c r="A48" s="7" t="s">
        <v>181</v>
      </c>
      <c r="B48" s="157" t="s">
        <v>182</v>
      </c>
      <c r="C48" s="160"/>
    </row>
    <row r="49" spans="1:3" x14ac:dyDescent="0.35">
      <c r="A49" s="7" t="s">
        <v>184</v>
      </c>
      <c r="B49" s="157" t="s">
        <v>185</v>
      </c>
      <c r="C49" s="160"/>
    </row>
    <row r="50" spans="1:3" x14ac:dyDescent="0.35">
      <c r="A50" s="7" t="s">
        <v>186</v>
      </c>
      <c r="B50" s="157" t="s">
        <v>187</v>
      </c>
      <c r="C50" s="160"/>
    </row>
    <row r="51" spans="1:3" x14ac:dyDescent="0.35">
      <c r="A51" s="7" t="s">
        <v>188</v>
      </c>
      <c r="B51" s="157" t="s">
        <v>189</v>
      </c>
      <c r="C51" s="160"/>
    </row>
    <row r="52" spans="1:3" x14ac:dyDescent="0.35">
      <c r="A52" s="7" t="s">
        <v>190</v>
      </c>
      <c r="B52" s="157" t="s">
        <v>191</v>
      </c>
      <c r="C52" s="160"/>
    </row>
    <row r="53" spans="1:3" x14ac:dyDescent="0.35">
      <c r="A53" s="7" t="s">
        <v>192</v>
      </c>
      <c r="B53" s="157" t="s">
        <v>193</v>
      </c>
      <c r="C53" s="160"/>
    </row>
    <row r="54" spans="1:3" x14ac:dyDescent="0.35">
      <c r="A54" s="7" t="s">
        <v>199</v>
      </c>
      <c r="B54" s="157" t="s">
        <v>200</v>
      </c>
      <c r="C54" s="160"/>
    </row>
    <row r="55" spans="1:3" x14ac:dyDescent="0.35">
      <c r="A55" s="7" t="s">
        <v>201</v>
      </c>
      <c r="B55" s="157" t="s">
        <v>202</v>
      </c>
      <c r="C55" s="160"/>
    </row>
    <row r="56" spans="1:3" x14ac:dyDescent="0.35">
      <c r="A56" s="7" t="s">
        <v>203</v>
      </c>
      <c r="B56" s="157" t="s">
        <v>204</v>
      </c>
      <c r="C56" s="160"/>
    </row>
    <row r="57" spans="1:3" x14ac:dyDescent="0.35">
      <c r="A57" s="7" t="s">
        <v>205</v>
      </c>
      <c r="B57" s="157" t="s">
        <v>206</v>
      </c>
      <c r="C57" s="160"/>
    </row>
    <row r="58" spans="1:3" x14ac:dyDescent="0.35">
      <c r="A58" s="7" t="s">
        <v>207</v>
      </c>
      <c r="B58" s="157" t="s">
        <v>468</v>
      </c>
      <c r="C58" s="158"/>
    </row>
    <row r="59" spans="1:3" x14ac:dyDescent="0.35">
      <c r="A59" s="7" t="s">
        <v>209</v>
      </c>
      <c r="B59" s="157" t="s">
        <v>210</v>
      </c>
      <c r="C59" s="160"/>
    </row>
    <row r="60" spans="1:3" x14ac:dyDescent="0.35">
      <c r="A60" s="7" t="s">
        <v>211</v>
      </c>
      <c r="B60" s="157" t="s">
        <v>212</v>
      </c>
      <c r="C60" s="158">
        <v>30</v>
      </c>
    </row>
    <row r="61" spans="1:3" x14ac:dyDescent="0.35">
      <c r="A61" s="7" t="s">
        <v>213</v>
      </c>
      <c r="B61" s="157" t="s">
        <v>214</v>
      </c>
      <c r="C61" s="158">
        <v>-30</v>
      </c>
    </row>
    <row r="62" spans="1:3" x14ac:dyDescent="0.35">
      <c r="A62" s="7" t="s">
        <v>215</v>
      </c>
      <c r="B62" s="157" t="s">
        <v>216</v>
      </c>
      <c r="C62" s="160"/>
    </row>
    <row r="63" spans="1:3" x14ac:dyDescent="0.35">
      <c r="A63" s="7" t="s">
        <v>217</v>
      </c>
      <c r="B63" s="143" t="s">
        <v>551</v>
      </c>
      <c r="C63" s="144">
        <v>50</v>
      </c>
    </row>
    <row r="64" spans="1:3" x14ac:dyDescent="0.35">
      <c r="A64" s="7" t="s">
        <v>219</v>
      </c>
      <c r="B64" s="145" t="s">
        <v>220</v>
      </c>
      <c r="C64" s="144">
        <v>20</v>
      </c>
    </row>
    <row r="65" spans="1:3" x14ac:dyDescent="0.35">
      <c r="A65" s="7" t="s">
        <v>222</v>
      </c>
      <c r="B65" s="145" t="s">
        <v>223</v>
      </c>
      <c r="C65" s="148"/>
    </row>
    <row r="66" spans="1:3" x14ac:dyDescent="0.35">
      <c r="A66" s="7" t="s">
        <v>236</v>
      </c>
      <c r="B66" s="145" t="s">
        <v>469</v>
      </c>
      <c r="C66" s="148"/>
    </row>
    <row r="67" spans="1:3" x14ac:dyDescent="0.35">
      <c r="A67" s="7" t="s">
        <v>240</v>
      </c>
      <c r="B67" s="143" t="s">
        <v>241</v>
      </c>
      <c r="C67" s="156"/>
    </row>
    <row r="68" spans="1:3" x14ac:dyDescent="0.35">
      <c r="A68" s="7" t="s">
        <v>243</v>
      </c>
      <c r="B68" s="143" t="s">
        <v>244</v>
      </c>
      <c r="C68" s="144">
        <v>1000</v>
      </c>
    </row>
    <row r="69" spans="1:3" x14ac:dyDescent="0.35">
      <c r="A69" s="7" t="s">
        <v>245</v>
      </c>
      <c r="B69" s="145" t="s">
        <v>246</v>
      </c>
      <c r="C69" s="148"/>
    </row>
    <row r="70" spans="1:3" x14ac:dyDescent="0.35">
      <c r="A70" s="7" t="s">
        <v>247</v>
      </c>
      <c r="B70" s="145" t="s">
        <v>248</v>
      </c>
      <c r="C70" s="148"/>
    </row>
    <row r="71" spans="1:3" x14ac:dyDescent="0.35">
      <c r="A71" s="7" t="s">
        <v>249</v>
      </c>
      <c r="B71" s="145" t="s">
        <v>250</v>
      </c>
      <c r="C71" s="148"/>
    </row>
    <row r="72" spans="1:3" x14ac:dyDescent="0.35">
      <c r="A72" s="7" t="s">
        <v>251</v>
      </c>
      <c r="B72" s="145" t="s">
        <v>252</v>
      </c>
      <c r="C72" s="148"/>
    </row>
    <row r="73" spans="1:3" x14ac:dyDescent="0.35">
      <c r="A73" s="7" t="s">
        <v>258</v>
      </c>
      <c r="B73" s="143" t="s">
        <v>259</v>
      </c>
      <c r="C73" s="144">
        <v>30</v>
      </c>
    </row>
    <row r="74" spans="1:3" x14ac:dyDescent="0.35">
      <c r="A74" s="7" t="s">
        <v>262</v>
      </c>
      <c r="B74" s="143" t="s">
        <v>263</v>
      </c>
      <c r="C74" s="156"/>
    </row>
    <row r="75" spans="1:3" x14ac:dyDescent="0.35">
      <c r="A75" s="7" t="s">
        <v>264</v>
      </c>
      <c r="B75" s="143" t="s">
        <v>265</v>
      </c>
      <c r="C75" s="144">
        <v>10</v>
      </c>
    </row>
    <row r="76" spans="1:3" x14ac:dyDescent="0.35">
      <c r="A76" s="7" t="s">
        <v>269</v>
      </c>
      <c r="B76" s="145" t="s">
        <v>270</v>
      </c>
      <c r="C76" s="148"/>
    </row>
    <row r="77" spans="1:3" x14ac:dyDescent="0.35">
      <c r="A77" s="7" t="s">
        <v>271</v>
      </c>
      <c r="B77" s="143" t="s">
        <v>272</v>
      </c>
      <c r="C77" s="144">
        <v>10</v>
      </c>
    </row>
    <row r="78" spans="1:3" x14ac:dyDescent="0.35">
      <c r="A78" s="7" t="s">
        <v>273</v>
      </c>
      <c r="B78" s="143" t="s">
        <v>274</v>
      </c>
      <c r="C78" s="144">
        <v>150</v>
      </c>
    </row>
    <row r="79" spans="1:3" x14ac:dyDescent="0.35">
      <c r="A79" s="7" t="s">
        <v>275</v>
      </c>
      <c r="B79" s="143" t="s">
        <v>93</v>
      </c>
      <c r="C79" s="144">
        <v>30</v>
      </c>
    </row>
    <row r="80" spans="1:3" x14ac:dyDescent="0.35">
      <c r="A80" s="7" t="s">
        <v>276</v>
      </c>
      <c r="B80" s="143" t="s">
        <v>277</v>
      </c>
      <c r="C80" s="156"/>
    </row>
    <row r="81" spans="1:3" x14ac:dyDescent="0.35">
      <c r="A81" s="7" t="s">
        <v>282</v>
      </c>
      <c r="B81" s="143" t="s">
        <v>283</v>
      </c>
      <c r="C81" s="144">
        <v>30</v>
      </c>
    </row>
    <row r="82" spans="1:3" x14ac:dyDescent="0.35">
      <c r="A82" s="7" t="s">
        <v>284</v>
      </c>
      <c r="B82" s="145" t="s">
        <v>285</v>
      </c>
      <c r="C82" s="148"/>
    </row>
    <row r="83" spans="1:3" x14ac:dyDescent="0.35">
      <c r="A83" s="7" t="s">
        <v>288</v>
      </c>
      <c r="B83" s="143" t="s">
        <v>82</v>
      </c>
      <c r="C83" s="144">
        <v>0</v>
      </c>
    </row>
    <row r="84" spans="1:3" x14ac:dyDescent="0.35">
      <c r="A84" s="7" t="s">
        <v>291</v>
      </c>
      <c r="B84" s="143" t="s">
        <v>292</v>
      </c>
      <c r="C84" s="144">
        <v>90</v>
      </c>
    </row>
    <row r="85" spans="1:3" x14ac:dyDescent="0.35">
      <c r="A85" s="7" t="s">
        <v>302</v>
      </c>
      <c r="B85" s="143" t="s">
        <v>303</v>
      </c>
      <c r="C85" s="144">
        <v>30</v>
      </c>
    </row>
    <row r="86" spans="1:3" x14ac:dyDescent="0.35">
      <c r="A86" s="7" t="s">
        <v>304</v>
      </c>
      <c r="B86" s="143" t="s">
        <v>305</v>
      </c>
      <c r="C86" s="144">
        <v>120</v>
      </c>
    </row>
    <row r="87" spans="1:3" x14ac:dyDescent="0.35">
      <c r="A87" s="7" t="s">
        <v>306</v>
      </c>
      <c r="B87" s="143" t="s">
        <v>307</v>
      </c>
      <c r="C87" s="144">
        <v>180</v>
      </c>
    </row>
    <row r="88" spans="1:3" x14ac:dyDescent="0.35">
      <c r="A88" s="7" t="s">
        <v>314</v>
      </c>
      <c r="B88" s="143" t="s">
        <v>552</v>
      </c>
      <c r="C88" s="144">
        <v>360</v>
      </c>
    </row>
    <row r="89" spans="1:3" x14ac:dyDescent="0.35">
      <c r="A89" s="7" t="s">
        <v>316</v>
      </c>
      <c r="B89" s="143" t="s">
        <v>317</v>
      </c>
      <c r="C89" s="144"/>
    </row>
    <row r="90" spans="1:3" x14ac:dyDescent="0.35">
      <c r="A90" s="7" t="s">
        <v>319</v>
      </c>
      <c r="B90" s="145" t="s">
        <v>320</v>
      </c>
      <c r="C90" s="148"/>
    </row>
    <row r="91" spans="1:3" x14ac:dyDescent="0.35">
      <c r="A91" s="7" t="s">
        <v>323</v>
      </c>
      <c r="B91" s="143" t="s">
        <v>324</v>
      </c>
      <c r="C91" s="144">
        <v>50</v>
      </c>
    </row>
    <row r="92" spans="1:3" x14ac:dyDescent="0.35">
      <c r="A92" s="7" t="s">
        <v>325</v>
      </c>
      <c r="B92" s="145" t="s">
        <v>326</v>
      </c>
      <c r="C92" s="146">
        <v>10</v>
      </c>
    </row>
    <row r="93" spans="1:3" x14ac:dyDescent="0.35">
      <c r="A93" s="7" t="s">
        <v>329</v>
      </c>
      <c r="B93" s="145" t="s">
        <v>327</v>
      </c>
      <c r="C93" s="146">
        <v>15</v>
      </c>
    </row>
    <row r="94" spans="1:3" x14ac:dyDescent="0.35">
      <c r="A94" s="7" t="s">
        <v>330</v>
      </c>
      <c r="B94" s="145" t="s">
        <v>331</v>
      </c>
      <c r="C94" s="148"/>
    </row>
    <row r="95" spans="1:3" x14ac:dyDescent="0.35">
      <c r="A95" s="7" t="s">
        <v>343</v>
      </c>
      <c r="B95" s="143" t="s">
        <v>553</v>
      </c>
      <c r="C95" s="156"/>
    </row>
    <row r="96" spans="1:3" x14ac:dyDescent="0.35">
      <c r="A96" s="7" t="s">
        <v>346</v>
      </c>
      <c r="B96" s="145" t="s">
        <v>554</v>
      </c>
      <c r="C96" s="146">
        <v>50</v>
      </c>
    </row>
    <row r="97" spans="1:3" x14ac:dyDescent="0.35">
      <c r="A97" s="7" t="s">
        <v>348</v>
      </c>
      <c r="B97" s="145" t="s">
        <v>173</v>
      </c>
      <c r="C97" s="148"/>
    </row>
    <row r="98" spans="1:3" x14ac:dyDescent="0.35">
      <c r="A98" s="7" t="s">
        <v>350</v>
      </c>
      <c r="B98" s="145" t="s">
        <v>351</v>
      </c>
      <c r="C98" s="148"/>
    </row>
    <row r="99" spans="1:3" x14ac:dyDescent="0.35">
      <c r="A99" s="7" t="s">
        <v>352</v>
      </c>
      <c r="B99" s="145" t="s">
        <v>353</v>
      </c>
      <c r="C99" s="148"/>
    </row>
    <row r="100" spans="1:3" x14ac:dyDescent="0.35">
      <c r="A100" s="7" t="s">
        <v>361</v>
      </c>
      <c r="B100" s="145" t="s">
        <v>362</v>
      </c>
      <c r="C100" s="148"/>
    </row>
    <row r="101" spans="1:3" x14ac:dyDescent="0.35">
      <c r="A101" s="7" t="s">
        <v>365</v>
      </c>
      <c r="B101" s="143" t="s">
        <v>366</v>
      </c>
      <c r="C101" s="156"/>
    </row>
    <row r="102" spans="1:3" x14ac:dyDescent="0.35">
      <c r="A102" s="7" t="s">
        <v>368</v>
      </c>
      <c r="B102" s="143" t="s">
        <v>369</v>
      </c>
      <c r="C102" s="144">
        <v>70</v>
      </c>
    </row>
    <row r="103" spans="1:3" x14ac:dyDescent="0.35">
      <c r="A103" s="7" t="s">
        <v>370</v>
      </c>
      <c r="B103" s="145" t="s">
        <v>371</v>
      </c>
      <c r="C103" s="148"/>
    </row>
    <row r="104" spans="1:3" x14ac:dyDescent="0.35">
      <c r="A104" s="7" t="s">
        <v>380</v>
      </c>
      <c r="B104" s="145" t="s">
        <v>381</v>
      </c>
      <c r="C104" s="148"/>
    </row>
    <row r="105" spans="1:3" x14ac:dyDescent="0.35">
      <c r="A105" s="7" t="s">
        <v>382</v>
      </c>
      <c r="B105" s="143" t="s">
        <v>383</v>
      </c>
      <c r="C105" s="144">
        <v>1</v>
      </c>
    </row>
    <row r="106" spans="1:3" x14ac:dyDescent="0.35">
      <c r="A106" s="7" t="s">
        <v>384</v>
      </c>
      <c r="B106" s="143" t="s">
        <v>470</v>
      </c>
      <c r="C106" s="144">
        <v>80</v>
      </c>
    </row>
    <row r="107" spans="1:3" x14ac:dyDescent="0.35">
      <c r="A107" s="7" t="s">
        <v>390</v>
      </c>
      <c r="B107" s="143" t="s">
        <v>80</v>
      </c>
      <c r="C107" s="156"/>
    </row>
    <row r="108" spans="1:3" x14ac:dyDescent="0.35">
      <c r="A108" s="7" t="s">
        <v>391</v>
      </c>
      <c r="B108" s="143" t="s">
        <v>392</v>
      </c>
      <c r="C108" s="156"/>
    </row>
    <row r="109" spans="1:3" x14ac:dyDescent="0.35">
      <c r="A109" s="7" t="s">
        <v>393</v>
      </c>
      <c r="B109" s="143" t="s">
        <v>394</v>
      </c>
      <c r="C109" s="144">
        <v>80</v>
      </c>
    </row>
    <row r="110" spans="1:3" x14ac:dyDescent="0.35">
      <c r="A110" s="7" t="s">
        <v>395</v>
      </c>
      <c r="B110" s="143" t="s">
        <v>85</v>
      </c>
      <c r="C110" s="144">
        <v>30</v>
      </c>
    </row>
    <row r="111" spans="1:3" x14ac:dyDescent="0.35">
      <c r="A111" s="7" t="s">
        <v>396</v>
      </c>
      <c r="B111" s="143" t="s">
        <v>81</v>
      </c>
      <c r="C111" s="156"/>
    </row>
    <row r="112" spans="1:3" x14ac:dyDescent="0.35">
      <c r="A112" s="7" t="s">
        <v>397</v>
      </c>
      <c r="B112" s="143" t="s">
        <v>398</v>
      </c>
      <c r="C112" s="144">
        <v>30</v>
      </c>
    </row>
    <row r="113" spans="1:3" x14ac:dyDescent="0.35">
      <c r="A113" s="7" t="s">
        <v>406</v>
      </c>
      <c r="B113" s="145" t="s">
        <v>407</v>
      </c>
      <c r="C113" s="148"/>
    </row>
    <row r="114" spans="1:3" x14ac:dyDescent="0.35">
      <c r="A114" s="7" t="s">
        <v>413</v>
      </c>
      <c r="B114" s="145" t="s">
        <v>414</v>
      </c>
      <c r="C114" s="146">
        <v>-150</v>
      </c>
    </row>
    <row r="115" spans="1:3" x14ac:dyDescent="0.35">
      <c r="A115" s="7" t="s">
        <v>419</v>
      </c>
      <c r="B115" s="145" t="s">
        <v>420</v>
      </c>
      <c r="C115" s="146"/>
    </row>
    <row r="116" spans="1:3" x14ac:dyDescent="0.35">
      <c r="A116" s="7" t="s">
        <v>421</v>
      </c>
      <c r="B116" s="145" t="s">
        <v>422</v>
      </c>
      <c r="C116" s="148"/>
    </row>
    <row r="117" spans="1:3" x14ac:dyDescent="0.35">
      <c r="A117" s="7" t="s">
        <v>425</v>
      </c>
      <c r="B117" s="143" t="s">
        <v>426</v>
      </c>
      <c r="C117" s="156"/>
    </row>
    <row r="118" spans="1:3" ht="15" thickBot="1" x14ac:dyDescent="0.4"/>
    <row r="119" spans="1:3" ht="25" customHeight="1" thickBot="1" x14ac:dyDescent="0.4">
      <c r="A119" s="149" t="s">
        <v>547</v>
      </c>
      <c r="B119" s="150" t="s">
        <v>555</v>
      </c>
      <c r="C119" s="161">
        <f>SUM(C29:C117)</f>
        <v>3255.6662500000002</v>
      </c>
    </row>
    <row r="121" spans="1:3" ht="15" thickBot="1" x14ac:dyDescent="0.4"/>
    <row r="122" spans="1:3" ht="25" customHeight="1" thickBot="1" x14ac:dyDescent="0.4">
      <c r="A122" s="162" t="s">
        <v>547</v>
      </c>
      <c r="B122" s="163" t="s">
        <v>556</v>
      </c>
      <c r="C122" s="164">
        <f>SUM(C24)-C119</f>
        <v>494.33374999999978</v>
      </c>
    </row>
    <row r="124" spans="1:3" x14ac:dyDescent="0.35">
      <c r="B124" t="s">
        <v>557</v>
      </c>
    </row>
  </sheetData>
  <mergeCells count="1">
    <mergeCell ref="A1:B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D6FEB-1CEE-4E03-9DA1-B124188E804D}">
  <dimension ref="A1:G163"/>
  <sheetViews>
    <sheetView workbookViewId="0">
      <selection activeCell="D2" sqref="D2"/>
    </sheetView>
  </sheetViews>
  <sheetFormatPr baseColWidth="10" defaultRowHeight="14.5" x14ac:dyDescent="0.35"/>
  <cols>
    <col min="1" max="1" width="8.54296875" customWidth="1"/>
    <col min="2" max="2" width="59.81640625" customWidth="1"/>
    <col min="3" max="3" width="11.54296875" style="199" customWidth="1"/>
    <col min="4" max="4" width="11.1796875" customWidth="1"/>
    <col min="5" max="5" width="11" customWidth="1"/>
    <col min="6" max="6" width="11.26953125" customWidth="1"/>
  </cols>
  <sheetData>
    <row r="1" spans="1:7" ht="26" x14ac:dyDescent="0.6">
      <c r="A1" s="110" t="s">
        <v>579</v>
      </c>
      <c r="B1" s="111"/>
    </row>
    <row r="2" spans="1:7" ht="17" x14ac:dyDescent="0.4">
      <c r="A2" s="22" t="s">
        <v>461</v>
      </c>
      <c r="B2" s="23"/>
    </row>
    <row r="3" spans="1:7" ht="26" customHeight="1" x14ac:dyDescent="0.35">
      <c r="A3" s="24"/>
    </row>
    <row r="4" spans="1:7" ht="43.5" x14ac:dyDescent="0.35">
      <c r="A4" s="41" t="s">
        <v>493</v>
      </c>
      <c r="B4" s="42"/>
      <c r="C4" s="69" t="s">
        <v>562</v>
      </c>
      <c r="D4" s="69" t="s">
        <v>563</v>
      </c>
      <c r="E4" s="69" t="s">
        <v>564</v>
      </c>
      <c r="F4" s="90" t="s">
        <v>565</v>
      </c>
    </row>
    <row r="5" spans="1:7" x14ac:dyDescent="0.35">
      <c r="A5" s="7" t="s">
        <v>4</v>
      </c>
      <c r="B5" s="25" t="s">
        <v>462</v>
      </c>
      <c r="C5" s="201">
        <v>0</v>
      </c>
      <c r="D5" s="193">
        <v>0</v>
      </c>
      <c r="E5" s="193">
        <v>0</v>
      </c>
      <c r="F5" s="194">
        <f>SUM(C5+D5+E5)</f>
        <v>0</v>
      </c>
      <c r="G5" s="68"/>
    </row>
    <row r="6" spans="1:7" x14ac:dyDescent="0.35">
      <c r="A6" s="28" t="s">
        <v>7</v>
      </c>
      <c r="B6" s="27" t="s">
        <v>8</v>
      </c>
      <c r="C6" s="201">
        <v>0</v>
      </c>
      <c r="D6" s="193">
        <v>0</v>
      </c>
      <c r="E6" s="193">
        <v>0</v>
      </c>
      <c r="F6" s="194">
        <f>SUM(C6+D6+E6)</f>
        <v>0</v>
      </c>
      <c r="G6" s="68"/>
    </row>
    <row r="7" spans="1:7" x14ac:dyDescent="0.35">
      <c r="A7" s="28" t="s">
        <v>9</v>
      </c>
      <c r="B7" s="27" t="s">
        <v>10</v>
      </c>
      <c r="C7" s="201">
        <v>0</v>
      </c>
      <c r="D7" s="193">
        <v>0</v>
      </c>
      <c r="E7" s="193">
        <v>0</v>
      </c>
      <c r="F7" s="194">
        <f>SUM(C7+D7+E7)</f>
        <v>0</v>
      </c>
    </row>
    <row r="8" spans="1:7" x14ac:dyDescent="0.35">
      <c r="A8" s="28" t="s">
        <v>11</v>
      </c>
      <c r="B8" s="27" t="s">
        <v>12</v>
      </c>
      <c r="C8" s="201">
        <v>0</v>
      </c>
      <c r="D8" s="193">
        <v>0</v>
      </c>
      <c r="E8" s="193">
        <v>0</v>
      </c>
      <c r="F8" s="194">
        <f>SUM(C8+D8+E8)</f>
        <v>0</v>
      </c>
    </row>
    <row r="9" spans="1:7" x14ac:dyDescent="0.35">
      <c r="A9" s="28" t="s">
        <v>13</v>
      </c>
      <c r="B9" s="27" t="s">
        <v>14</v>
      </c>
      <c r="C9" s="201">
        <v>0</v>
      </c>
      <c r="D9" s="193">
        <v>0</v>
      </c>
      <c r="E9" s="193">
        <v>0</v>
      </c>
      <c r="F9" s="194">
        <f t="shared" ref="F9:F41" si="0">SUM(C9+D9+E9)</f>
        <v>0</v>
      </c>
    </row>
    <row r="10" spans="1:7" x14ac:dyDescent="0.35">
      <c r="A10" s="28" t="s">
        <v>15</v>
      </c>
      <c r="B10" s="27" t="s">
        <v>16</v>
      </c>
      <c r="C10" s="201">
        <v>0</v>
      </c>
      <c r="D10" s="193">
        <v>0</v>
      </c>
      <c r="E10" s="193">
        <v>0</v>
      </c>
      <c r="F10" s="194">
        <f t="shared" si="0"/>
        <v>0</v>
      </c>
    </row>
    <row r="11" spans="1:7" x14ac:dyDescent="0.35">
      <c r="A11" s="28" t="s">
        <v>17</v>
      </c>
      <c r="B11" s="27" t="s">
        <v>18</v>
      </c>
      <c r="C11" s="201">
        <v>0</v>
      </c>
      <c r="D11" s="193">
        <v>0</v>
      </c>
      <c r="E11" s="193">
        <v>0</v>
      </c>
      <c r="F11" s="194">
        <f t="shared" si="0"/>
        <v>0</v>
      </c>
    </row>
    <row r="12" spans="1:7" x14ac:dyDescent="0.35">
      <c r="A12" s="7" t="s">
        <v>19</v>
      </c>
      <c r="B12" s="25" t="s">
        <v>559</v>
      </c>
      <c r="C12" s="201">
        <v>1950000</v>
      </c>
      <c r="D12" s="193">
        <v>0</v>
      </c>
      <c r="E12" s="193">
        <v>0</v>
      </c>
      <c r="F12" s="99">
        <f t="shared" si="0"/>
        <v>1950000</v>
      </c>
    </row>
    <row r="13" spans="1:7" x14ac:dyDescent="0.35">
      <c r="A13" s="7" t="s">
        <v>22</v>
      </c>
      <c r="B13" s="25" t="s">
        <v>23</v>
      </c>
      <c r="C13" s="201">
        <v>0</v>
      </c>
      <c r="D13" s="193">
        <v>0</v>
      </c>
      <c r="E13" s="193">
        <v>0</v>
      </c>
      <c r="F13" s="194">
        <f t="shared" si="0"/>
        <v>0</v>
      </c>
    </row>
    <row r="14" spans="1:7" x14ac:dyDescent="0.35">
      <c r="A14" s="7" t="s">
        <v>24</v>
      </c>
      <c r="B14" s="25" t="s">
        <v>463</v>
      </c>
      <c r="C14" s="201">
        <v>12000</v>
      </c>
      <c r="D14" s="193">
        <v>0</v>
      </c>
      <c r="E14" s="70">
        <v>30000</v>
      </c>
      <c r="F14" s="99">
        <f t="shared" si="0"/>
        <v>42000</v>
      </c>
    </row>
    <row r="15" spans="1:7" x14ac:dyDescent="0.35">
      <c r="A15" s="7" t="s">
        <v>26</v>
      </c>
      <c r="B15" s="25" t="s">
        <v>464</v>
      </c>
      <c r="C15" s="201">
        <v>10000</v>
      </c>
      <c r="D15" s="70">
        <v>7000</v>
      </c>
      <c r="E15" s="70">
        <v>3000</v>
      </c>
      <c r="F15" s="99">
        <f t="shared" si="0"/>
        <v>20000</v>
      </c>
    </row>
    <row r="16" spans="1:7" x14ac:dyDescent="0.35">
      <c r="A16" s="7" t="s">
        <v>28</v>
      </c>
      <c r="B16" s="7" t="s">
        <v>29</v>
      </c>
      <c r="C16" s="201">
        <v>0</v>
      </c>
      <c r="D16" s="193">
        <v>0</v>
      </c>
      <c r="E16" s="193">
        <v>0</v>
      </c>
      <c r="F16" s="194">
        <f t="shared" si="0"/>
        <v>0</v>
      </c>
    </row>
    <row r="17" spans="1:6" ht="29" x14ac:dyDescent="0.35">
      <c r="A17" s="43" t="s">
        <v>30</v>
      </c>
      <c r="B17" s="29" t="s">
        <v>494</v>
      </c>
      <c r="C17" s="202">
        <v>0</v>
      </c>
      <c r="D17" s="71">
        <v>280000</v>
      </c>
      <c r="E17" s="71">
        <v>20000</v>
      </c>
      <c r="F17" s="109">
        <v>48000</v>
      </c>
    </row>
    <row r="18" spans="1:6" x14ac:dyDescent="0.35">
      <c r="A18" s="31" t="s">
        <v>32</v>
      </c>
      <c r="B18" s="30" t="s">
        <v>33</v>
      </c>
      <c r="C18" s="201">
        <v>0</v>
      </c>
      <c r="D18" s="193">
        <v>0</v>
      </c>
      <c r="E18" s="193">
        <v>0</v>
      </c>
      <c r="F18" s="194">
        <f t="shared" si="0"/>
        <v>0</v>
      </c>
    </row>
    <row r="19" spans="1:6" x14ac:dyDescent="0.35">
      <c r="A19" s="31" t="s">
        <v>34</v>
      </c>
      <c r="B19" s="30" t="s">
        <v>35</v>
      </c>
      <c r="C19" s="201">
        <v>0</v>
      </c>
      <c r="D19" s="193">
        <v>0</v>
      </c>
      <c r="E19" s="193">
        <v>0</v>
      </c>
      <c r="F19" s="194">
        <f t="shared" si="0"/>
        <v>0</v>
      </c>
    </row>
    <row r="20" spans="1:6" x14ac:dyDescent="0.35">
      <c r="A20" s="7" t="s">
        <v>36</v>
      </c>
      <c r="B20" s="7" t="s">
        <v>566</v>
      </c>
      <c r="C20" s="201">
        <v>0</v>
      </c>
      <c r="D20" s="193">
        <v>0</v>
      </c>
      <c r="E20" s="193">
        <v>0</v>
      </c>
      <c r="F20" s="194">
        <f t="shared" si="0"/>
        <v>0</v>
      </c>
    </row>
    <row r="21" spans="1:6" x14ac:dyDescent="0.35">
      <c r="A21" s="7" t="s">
        <v>38</v>
      </c>
      <c r="B21" s="7" t="s">
        <v>39</v>
      </c>
      <c r="C21" s="201">
        <v>0</v>
      </c>
      <c r="D21" s="193">
        <v>0</v>
      </c>
      <c r="E21" s="193">
        <v>0</v>
      </c>
      <c r="F21" s="194">
        <f t="shared" si="0"/>
        <v>0</v>
      </c>
    </row>
    <row r="22" spans="1:6" x14ac:dyDescent="0.35">
      <c r="A22" s="7" t="s">
        <v>40</v>
      </c>
      <c r="B22" s="7" t="s">
        <v>476</v>
      </c>
      <c r="C22" s="201">
        <v>0</v>
      </c>
      <c r="D22" s="193">
        <v>0</v>
      </c>
      <c r="E22" s="193">
        <v>0</v>
      </c>
      <c r="F22" s="194">
        <f t="shared" si="0"/>
        <v>0</v>
      </c>
    </row>
    <row r="23" spans="1:6" x14ac:dyDescent="0.35">
      <c r="A23" s="7" t="s">
        <v>42</v>
      </c>
      <c r="B23" s="7" t="s">
        <v>43</v>
      </c>
      <c r="C23" s="201">
        <v>0</v>
      </c>
      <c r="D23" s="193">
        <v>0</v>
      </c>
      <c r="E23" s="193">
        <v>0</v>
      </c>
      <c r="F23" s="194">
        <f t="shared" si="0"/>
        <v>0</v>
      </c>
    </row>
    <row r="24" spans="1:6" x14ac:dyDescent="0.35">
      <c r="A24" s="7" t="s">
        <v>44</v>
      </c>
      <c r="B24" s="7" t="s">
        <v>45</v>
      </c>
      <c r="C24" s="201">
        <v>0</v>
      </c>
      <c r="D24" s="193">
        <v>0</v>
      </c>
      <c r="E24" s="193">
        <v>0</v>
      </c>
      <c r="F24" s="194">
        <f t="shared" si="0"/>
        <v>0</v>
      </c>
    </row>
    <row r="25" spans="1:6" x14ac:dyDescent="0.35">
      <c r="A25" s="7" t="s">
        <v>46</v>
      </c>
      <c r="B25" s="25" t="s">
        <v>465</v>
      </c>
      <c r="C25" s="201">
        <v>400000</v>
      </c>
      <c r="D25" s="193">
        <v>0</v>
      </c>
      <c r="E25" s="193">
        <v>0</v>
      </c>
      <c r="F25" s="99">
        <f t="shared" si="0"/>
        <v>400000</v>
      </c>
    </row>
    <row r="26" spans="1:6" x14ac:dyDescent="0.35">
      <c r="A26" s="7" t="s">
        <v>49</v>
      </c>
      <c r="B26" s="25" t="s">
        <v>50</v>
      </c>
      <c r="C26" s="201">
        <v>0</v>
      </c>
      <c r="D26" s="193">
        <v>0</v>
      </c>
      <c r="E26" s="193">
        <v>0</v>
      </c>
      <c r="F26" s="194">
        <f t="shared" si="0"/>
        <v>0</v>
      </c>
    </row>
    <row r="27" spans="1:6" x14ac:dyDescent="0.35">
      <c r="A27" s="7" t="s">
        <v>52</v>
      </c>
      <c r="B27" s="25" t="s">
        <v>53</v>
      </c>
      <c r="C27" s="201">
        <v>0</v>
      </c>
      <c r="D27" s="193">
        <v>0</v>
      </c>
      <c r="E27" s="193">
        <v>0</v>
      </c>
      <c r="F27" s="194">
        <f t="shared" si="0"/>
        <v>0</v>
      </c>
    </row>
    <row r="28" spans="1:6" x14ac:dyDescent="0.35">
      <c r="A28" s="7" t="s">
        <v>54</v>
      </c>
      <c r="B28" s="7" t="s">
        <v>55</v>
      </c>
      <c r="C28" s="201">
        <v>0</v>
      </c>
      <c r="D28" s="193">
        <v>0</v>
      </c>
      <c r="E28" s="193">
        <v>0</v>
      </c>
      <c r="F28" s="194">
        <f t="shared" si="0"/>
        <v>0</v>
      </c>
    </row>
    <row r="29" spans="1:6" x14ac:dyDescent="0.35">
      <c r="A29" s="7" t="s">
        <v>56</v>
      </c>
      <c r="B29" s="7" t="s">
        <v>466</v>
      </c>
      <c r="C29" s="201">
        <v>425000</v>
      </c>
      <c r="D29" s="193">
        <v>0</v>
      </c>
      <c r="E29" s="193">
        <v>0</v>
      </c>
      <c r="F29" s="99">
        <f t="shared" si="0"/>
        <v>425000</v>
      </c>
    </row>
    <row r="30" spans="1:6" x14ac:dyDescent="0.35">
      <c r="A30" s="7" t="s">
        <v>59</v>
      </c>
      <c r="B30" s="7" t="s">
        <v>60</v>
      </c>
      <c r="C30" s="201">
        <v>0</v>
      </c>
      <c r="D30" s="193">
        <v>0</v>
      </c>
      <c r="E30" s="193">
        <v>0</v>
      </c>
      <c r="F30" s="194">
        <f t="shared" si="0"/>
        <v>0</v>
      </c>
    </row>
    <row r="31" spans="1:6" x14ac:dyDescent="0.35">
      <c r="A31" s="7" t="s">
        <v>61</v>
      </c>
      <c r="B31" s="7" t="s">
        <v>467</v>
      </c>
      <c r="C31" s="201">
        <v>0</v>
      </c>
      <c r="D31" s="193">
        <v>0</v>
      </c>
      <c r="E31" s="193">
        <v>0</v>
      </c>
      <c r="F31" s="194">
        <f t="shared" si="0"/>
        <v>0</v>
      </c>
    </row>
    <row r="32" spans="1:6" x14ac:dyDescent="0.35">
      <c r="A32" s="7" t="s">
        <v>63</v>
      </c>
      <c r="B32" s="25" t="s">
        <v>64</v>
      </c>
      <c r="C32" s="201">
        <v>385000</v>
      </c>
      <c r="D32" s="193">
        <v>0</v>
      </c>
      <c r="E32" s="193">
        <v>0</v>
      </c>
      <c r="F32" s="99">
        <f t="shared" si="0"/>
        <v>385000</v>
      </c>
    </row>
    <row r="33" spans="1:6" x14ac:dyDescent="0.35">
      <c r="A33" s="7" t="s">
        <v>65</v>
      </c>
      <c r="B33" s="25" t="s">
        <v>66</v>
      </c>
      <c r="C33" s="201">
        <v>0</v>
      </c>
      <c r="D33" s="193">
        <v>0</v>
      </c>
      <c r="E33" s="193">
        <v>0</v>
      </c>
      <c r="F33" s="194">
        <f t="shared" si="0"/>
        <v>0</v>
      </c>
    </row>
    <row r="34" spans="1:6" x14ac:dyDescent="0.35">
      <c r="A34" s="7" t="s">
        <v>67</v>
      </c>
      <c r="B34" s="25" t="s">
        <v>68</v>
      </c>
      <c r="C34" s="201">
        <v>0</v>
      </c>
      <c r="D34" s="193">
        <v>0</v>
      </c>
      <c r="E34" s="193">
        <v>0</v>
      </c>
      <c r="F34" s="194">
        <f t="shared" si="0"/>
        <v>0</v>
      </c>
    </row>
    <row r="35" spans="1:6" x14ac:dyDescent="0.35">
      <c r="A35" s="7" t="s">
        <v>69</v>
      </c>
      <c r="B35" s="7" t="s">
        <v>70</v>
      </c>
      <c r="C35" s="201">
        <v>0</v>
      </c>
      <c r="D35" s="193">
        <v>0</v>
      </c>
      <c r="E35" s="193">
        <v>0</v>
      </c>
      <c r="F35" s="194">
        <f t="shared" si="0"/>
        <v>0</v>
      </c>
    </row>
    <row r="36" spans="1:6" x14ac:dyDescent="0.35">
      <c r="A36" s="7" t="s">
        <v>71</v>
      </c>
      <c r="B36" s="7" t="s">
        <v>72</v>
      </c>
      <c r="C36" s="201">
        <v>0</v>
      </c>
      <c r="D36" s="193">
        <v>0</v>
      </c>
      <c r="E36" s="70">
        <v>500</v>
      </c>
      <c r="F36" s="99">
        <f t="shared" si="0"/>
        <v>500</v>
      </c>
    </row>
    <row r="37" spans="1:6" x14ac:dyDescent="0.35">
      <c r="A37" s="7" t="s">
        <v>73</v>
      </c>
      <c r="B37" s="7" t="s">
        <v>74</v>
      </c>
      <c r="C37" s="201">
        <v>0</v>
      </c>
      <c r="D37" s="193">
        <v>0</v>
      </c>
      <c r="E37" s="193">
        <v>0</v>
      </c>
      <c r="F37" s="194">
        <f t="shared" si="0"/>
        <v>0</v>
      </c>
    </row>
    <row r="38" spans="1:6" x14ac:dyDescent="0.35">
      <c r="A38" s="31" t="s">
        <v>75</v>
      </c>
      <c r="B38" s="30" t="s">
        <v>477</v>
      </c>
      <c r="C38" s="201">
        <v>0</v>
      </c>
      <c r="D38" s="193">
        <v>0</v>
      </c>
      <c r="E38" s="193">
        <v>0</v>
      </c>
      <c r="F38" s="194">
        <f t="shared" si="0"/>
        <v>0</v>
      </c>
    </row>
    <row r="39" spans="1:6" x14ac:dyDescent="0.35">
      <c r="A39" s="31" t="s">
        <v>77</v>
      </c>
      <c r="B39" s="30" t="s">
        <v>478</v>
      </c>
      <c r="C39" s="201">
        <v>0</v>
      </c>
      <c r="D39" s="193">
        <v>0</v>
      </c>
      <c r="E39" s="193">
        <v>0</v>
      </c>
      <c r="F39" s="194">
        <f t="shared" si="0"/>
        <v>0</v>
      </c>
    </row>
    <row r="40" spans="1:6" x14ac:dyDescent="0.35">
      <c r="A40" s="7" t="s">
        <v>79</v>
      </c>
      <c r="B40" s="7" t="s">
        <v>80</v>
      </c>
      <c r="C40" s="201">
        <v>0</v>
      </c>
      <c r="D40" s="193">
        <v>0</v>
      </c>
      <c r="E40" s="193">
        <v>0</v>
      </c>
      <c r="F40" s="194">
        <f t="shared" si="0"/>
        <v>0</v>
      </c>
    </row>
    <row r="41" spans="1:6" x14ac:dyDescent="0.35">
      <c r="A41" s="11"/>
      <c r="B41" s="50" t="s">
        <v>495</v>
      </c>
      <c r="C41" s="203">
        <f>SUM(C5:C40)</f>
        <v>3182000</v>
      </c>
      <c r="D41" s="72">
        <f>SUM(D5:D40)</f>
        <v>287000</v>
      </c>
      <c r="E41" s="72">
        <f>SUM(E5:E40)</f>
        <v>53500</v>
      </c>
      <c r="F41" s="95">
        <f t="shared" si="0"/>
        <v>3522500</v>
      </c>
    </row>
    <row r="42" spans="1:6" x14ac:dyDescent="0.35">
      <c r="A42" s="7"/>
      <c r="B42" s="7"/>
      <c r="C42" s="204"/>
      <c r="D42" s="170"/>
      <c r="E42" s="170"/>
      <c r="F42" s="170"/>
    </row>
    <row r="43" spans="1:6" ht="43.5" x14ac:dyDescent="0.35">
      <c r="A43" s="41" t="s">
        <v>496</v>
      </c>
      <c r="B43" s="42"/>
      <c r="C43" s="200" t="s">
        <v>562</v>
      </c>
      <c r="D43" s="69" t="s">
        <v>567</v>
      </c>
      <c r="E43" s="69" t="s">
        <v>568</v>
      </c>
      <c r="F43" s="90" t="s">
        <v>569</v>
      </c>
    </row>
    <row r="44" spans="1:6" x14ac:dyDescent="0.35">
      <c r="A44" s="7" t="s">
        <v>86</v>
      </c>
      <c r="B44" s="7" t="s">
        <v>87</v>
      </c>
      <c r="C44" s="201">
        <v>0</v>
      </c>
      <c r="D44" s="193">
        <v>0</v>
      </c>
      <c r="E44" s="193">
        <v>0</v>
      </c>
      <c r="F44" s="194">
        <f>SUM(C44+D44+E44)</f>
        <v>0</v>
      </c>
    </row>
    <row r="45" spans="1:6" x14ac:dyDescent="0.35">
      <c r="A45" s="7" t="s">
        <v>89</v>
      </c>
      <c r="B45" s="7" t="s">
        <v>479</v>
      </c>
      <c r="C45" s="201">
        <v>100000</v>
      </c>
      <c r="D45" s="193">
        <v>0</v>
      </c>
      <c r="E45" s="193">
        <v>0</v>
      </c>
      <c r="F45" s="99">
        <f>SUM(C45+D45+E45)</f>
        <v>100000</v>
      </c>
    </row>
    <row r="46" spans="1:6" x14ac:dyDescent="0.35">
      <c r="A46" s="7" t="s">
        <v>91</v>
      </c>
      <c r="B46" s="7" t="s">
        <v>92</v>
      </c>
      <c r="C46" s="201">
        <v>0</v>
      </c>
      <c r="D46" s="193">
        <v>0</v>
      </c>
      <c r="E46" s="193">
        <v>0</v>
      </c>
      <c r="F46" s="194">
        <f t="shared" ref="F46:F109" si="1">SUM(C46+D46+E46)</f>
        <v>0</v>
      </c>
    </row>
    <row r="47" spans="1:6" x14ac:dyDescent="0.35">
      <c r="A47" s="7" t="s">
        <v>94</v>
      </c>
      <c r="B47" s="7" t="s">
        <v>83</v>
      </c>
      <c r="C47" s="201">
        <v>0</v>
      </c>
      <c r="D47" s="193">
        <v>0</v>
      </c>
      <c r="E47" s="193">
        <v>0</v>
      </c>
      <c r="F47" s="194">
        <f t="shared" si="1"/>
        <v>0</v>
      </c>
    </row>
    <row r="48" spans="1:6" x14ac:dyDescent="0.35">
      <c r="A48" s="31" t="s">
        <v>95</v>
      </c>
      <c r="B48" s="30" t="s">
        <v>83</v>
      </c>
      <c r="C48" s="201">
        <v>0</v>
      </c>
      <c r="D48" s="193">
        <v>0</v>
      </c>
      <c r="E48" s="193">
        <v>0</v>
      </c>
      <c r="F48" s="194">
        <f t="shared" si="1"/>
        <v>0</v>
      </c>
    </row>
    <row r="49" spans="1:6" ht="15" thickBot="1" x14ac:dyDescent="0.4">
      <c r="A49" s="32" t="s">
        <v>97</v>
      </c>
      <c r="B49" s="33" t="s">
        <v>84</v>
      </c>
      <c r="C49" s="201">
        <v>0</v>
      </c>
      <c r="D49" s="193">
        <v>0</v>
      </c>
      <c r="E49" s="193">
        <v>0</v>
      </c>
      <c r="F49" s="194">
        <f t="shared" si="1"/>
        <v>0</v>
      </c>
    </row>
    <row r="50" spans="1:6" x14ac:dyDescent="0.35">
      <c r="A50" s="51" t="s">
        <v>448</v>
      </c>
      <c r="B50" s="52" t="s">
        <v>480</v>
      </c>
      <c r="C50" s="205">
        <v>0</v>
      </c>
      <c r="D50" s="195">
        <v>0</v>
      </c>
      <c r="E50" s="195">
        <v>0</v>
      </c>
      <c r="F50" s="194">
        <f t="shared" si="1"/>
        <v>0</v>
      </c>
    </row>
    <row r="51" spans="1:6" x14ac:dyDescent="0.35">
      <c r="A51" s="53" t="s">
        <v>451</v>
      </c>
      <c r="B51" s="54" t="s">
        <v>398</v>
      </c>
      <c r="C51" s="205">
        <v>0</v>
      </c>
      <c r="D51" s="195">
        <v>0</v>
      </c>
      <c r="E51" s="195">
        <v>0</v>
      </c>
      <c r="F51" s="194">
        <f t="shared" si="1"/>
        <v>0</v>
      </c>
    </row>
    <row r="52" spans="1:6" x14ac:dyDescent="0.35">
      <c r="A52" s="53" t="s">
        <v>453</v>
      </c>
      <c r="B52" s="54" t="s">
        <v>450</v>
      </c>
      <c r="C52" s="205">
        <v>0</v>
      </c>
      <c r="D52" s="187">
        <v>190900</v>
      </c>
      <c r="E52" s="187">
        <v>15000</v>
      </c>
      <c r="F52" s="99">
        <f t="shared" si="1"/>
        <v>205900</v>
      </c>
    </row>
    <row r="53" spans="1:6" x14ac:dyDescent="0.35">
      <c r="A53" s="55" t="s">
        <v>454</v>
      </c>
      <c r="B53" s="56" t="s">
        <v>481</v>
      </c>
      <c r="C53" s="206">
        <v>0</v>
      </c>
      <c r="D53" s="196">
        <v>0</v>
      </c>
      <c r="E53" s="188">
        <v>7200</v>
      </c>
      <c r="F53" s="99">
        <f t="shared" si="1"/>
        <v>7200</v>
      </c>
    </row>
    <row r="54" spans="1:6" x14ac:dyDescent="0.35">
      <c r="A54" s="53" t="s">
        <v>486</v>
      </c>
      <c r="B54" s="54" t="s">
        <v>489</v>
      </c>
      <c r="C54" s="205">
        <v>470000</v>
      </c>
      <c r="D54" s="195">
        <v>0</v>
      </c>
      <c r="E54" s="195">
        <v>0</v>
      </c>
      <c r="F54" s="99">
        <f t="shared" si="1"/>
        <v>470000</v>
      </c>
    </row>
    <row r="55" spans="1:6" x14ac:dyDescent="0.35">
      <c r="A55" s="53" t="s">
        <v>487</v>
      </c>
      <c r="B55" s="54" t="s">
        <v>85</v>
      </c>
      <c r="C55" s="205">
        <v>0</v>
      </c>
      <c r="D55" s="195">
        <v>0</v>
      </c>
      <c r="E55" s="195">
        <v>0</v>
      </c>
      <c r="F55" s="194">
        <f t="shared" si="1"/>
        <v>0</v>
      </c>
    </row>
    <row r="56" spans="1:6" ht="15" thickBot="1" x14ac:dyDescent="0.4">
      <c r="A56" s="57" t="s">
        <v>488</v>
      </c>
      <c r="B56" s="58" t="s">
        <v>81</v>
      </c>
      <c r="C56" s="205">
        <v>0</v>
      </c>
      <c r="D56" s="187">
        <v>3600</v>
      </c>
      <c r="E56" s="195">
        <v>0</v>
      </c>
      <c r="F56" s="99">
        <f t="shared" si="1"/>
        <v>3600</v>
      </c>
    </row>
    <row r="57" spans="1:6" x14ac:dyDescent="0.35">
      <c r="A57" s="48"/>
      <c r="B57" s="49"/>
      <c r="C57" s="207"/>
      <c r="D57" s="177"/>
      <c r="E57" s="177"/>
      <c r="F57" s="189">
        <f t="shared" si="1"/>
        <v>0</v>
      </c>
    </row>
    <row r="58" spans="1:6" x14ac:dyDescent="0.35">
      <c r="A58" s="36" t="s">
        <v>99</v>
      </c>
      <c r="B58" s="37" t="s">
        <v>100</v>
      </c>
      <c r="C58" s="208">
        <v>687333</v>
      </c>
      <c r="D58" s="195">
        <v>0</v>
      </c>
      <c r="E58" s="195">
        <v>0</v>
      </c>
      <c r="F58" s="70">
        <f t="shared" si="1"/>
        <v>687333</v>
      </c>
    </row>
    <row r="59" spans="1:6" x14ac:dyDescent="0.35">
      <c r="A59" s="34" t="s">
        <v>104</v>
      </c>
      <c r="B59" s="35" t="s">
        <v>105</v>
      </c>
      <c r="C59" s="209">
        <v>31000</v>
      </c>
      <c r="D59" s="193">
        <v>0</v>
      </c>
      <c r="E59" s="193">
        <v>0</v>
      </c>
      <c r="F59" s="70">
        <f t="shared" si="1"/>
        <v>31000</v>
      </c>
    </row>
    <row r="60" spans="1:6" x14ac:dyDescent="0.35">
      <c r="A60" s="7" t="s">
        <v>112</v>
      </c>
      <c r="B60" s="26" t="s">
        <v>113</v>
      </c>
      <c r="C60" s="209">
        <v>70108</v>
      </c>
      <c r="D60" s="193">
        <v>0</v>
      </c>
      <c r="E60" s="193">
        <v>0</v>
      </c>
      <c r="F60" s="70">
        <f t="shared" si="1"/>
        <v>70108</v>
      </c>
    </row>
    <row r="61" spans="1:6" x14ac:dyDescent="0.35">
      <c r="A61" s="7" t="s">
        <v>117</v>
      </c>
      <c r="B61" s="26" t="s">
        <v>118</v>
      </c>
      <c r="C61" s="201">
        <v>0</v>
      </c>
      <c r="D61" s="193">
        <v>0</v>
      </c>
      <c r="E61" s="193">
        <v>0</v>
      </c>
      <c r="F61" s="193">
        <f t="shared" si="1"/>
        <v>0</v>
      </c>
    </row>
    <row r="62" spans="1:6" x14ac:dyDescent="0.35">
      <c r="A62" s="7" t="s">
        <v>119</v>
      </c>
      <c r="B62" s="26" t="s">
        <v>120</v>
      </c>
      <c r="C62" s="201">
        <v>0</v>
      </c>
      <c r="D62" s="193">
        <v>0</v>
      </c>
      <c r="E62" s="193">
        <v>0</v>
      </c>
      <c r="F62" s="193">
        <f t="shared" si="1"/>
        <v>0</v>
      </c>
    </row>
    <row r="63" spans="1:6" x14ac:dyDescent="0.35">
      <c r="A63" s="7" t="s">
        <v>123</v>
      </c>
      <c r="B63" s="26" t="s">
        <v>100</v>
      </c>
      <c r="C63" s="201">
        <v>0</v>
      </c>
      <c r="D63" s="193">
        <v>0</v>
      </c>
      <c r="E63" s="193">
        <v>0</v>
      </c>
      <c r="F63" s="193">
        <f t="shared" si="1"/>
        <v>0</v>
      </c>
    </row>
    <row r="64" spans="1:6" x14ac:dyDescent="0.35">
      <c r="A64" s="7" t="s">
        <v>124</v>
      </c>
      <c r="B64" s="26" t="s">
        <v>125</v>
      </c>
      <c r="C64" s="201">
        <v>0</v>
      </c>
      <c r="D64" s="193">
        <v>0</v>
      </c>
      <c r="E64" s="193">
        <v>0</v>
      </c>
      <c r="F64" s="193">
        <f t="shared" si="1"/>
        <v>0</v>
      </c>
    </row>
    <row r="65" spans="1:6" x14ac:dyDescent="0.35">
      <c r="A65" s="7" t="s">
        <v>126</v>
      </c>
      <c r="B65" s="26" t="s">
        <v>127</v>
      </c>
      <c r="C65" s="201">
        <v>0</v>
      </c>
      <c r="D65" s="193">
        <v>0</v>
      </c>
      <c r="E65" s="193">
        <v>0</v>
      </c>
      <c r="F65" s="193">
        <f t="shared" si="1"/>
        <v>0</v>
      </c>
    </row>
    <row r="66" spans="1:6" x14ac:dyDescent="0.35">
      <c r="A66" s="7" t="s">
        <v>129</v>
      </c>
      <c r="B66" s="26" t="s">
        <v>130</v>
      </c>
      <c r="C66" s="201">
        <v>0</v>
      </c>
      <c r="D66" s="193">
        <v>0</v>
      </c>
      <c r="E66" s="193">
        <v>0</v>
      </c>
      <c r="F66" s="193">
        <f t="shared" si="1"/>
        <v>0</v>
      </c>
    </row>
    <row r="67" spans="1:6" x14ac:dyDescent="0.35">
      <c r="A67" s="31" t="s">
        <v>131</v>
      </c>
      <c r="B67" s="38" t="s">
        <v>132</v>
      </c>
      <c r="C67" s="201">
        <v>0</v>
      </c>
      <c r="D67" s="193">
        <v>0</v>
      </c>
      <c r="E67" s="193">
        <v>0</v>
      </c>
      <c r="F67" s="193">
        <f t="shared" si="1"/>
        <v>0</v>
      </c>
    </row>
    <row r="68" spans="1:6" x14ac:dyDescent="0.35">
      <c r="A68" s="7" t="s">
        <v>141</v>
      </c>
      <c r="B68" s="26" t="s">
        <v>142</v>
      </c>
      <c r="C68" s="201">
        <v>0</v>
      </c>
      <c r="D68" s="193">
        <v>0</v>
      </c>
      <c r="E68" s="193">
        <v>0</v>
      </c>
      <c r="F68" s="193">
        <f t="shared" si="1"/>
        <v>0</v>
      </c>
    </row>
    <row r="69" spans="1:6" x14ac:dyDescent="0.35">
      <c r="A69" s="7" t="s">
        <v>147</v>
      </c>
      <c r="B69" s="26" t="s">
        <v>148</v>
      </c>
      <c r="C69" s="201">
        <v>0</v>
      </c>
      <c r="D69" s="193">
        <v>0</v>
      </c>
      <c r="E69" s="193">
        <v>0</v>
      </c>
      <c r="F69" s="193">
        <f t="shared" si="1"/>
        <v>0</v>
      </c>
    </row>
    <row r="70" spans="1:6" x14ac:dyDescent="0.35">
      <c r="A70" s="7" t="s">
        <v>149</v>
      </c>
      <c r="B70" s="26" t="s">
        <v>150</v>
      </c>
      <c r="C70" s="201">
        <v>0</v>
      </c>
      <c r="D70" s="193">
        <v>0</v>
      </c>
      <c r="E70" s="193">
        <v>0</v>
      </c>
      <c r="F70" s="193">
        <f t="shared" si="1"/>
        <v>0</v>
      </c>
    </row>
    <row r="71" spans="1:6" x14ac:dyDescent="0.35">
      <c r="A71" s="7" t="s">
        <v>156</v>
      </c>
      <c r="B71" s="26" t="s">
        <v>157</v>
      </c>
      <c r="C71" s="201">
        <v>0</v>
      </c>
      <c r="D71" s="193">
        <v>0</v>
      </c>
      <c r="E71" s="193">
        <v>0</v>
      </c>
      <c r="F71" s="193">
        <f t="shared" si="1"/>
        <v>0</v>
      </c>
    </row>
    <row r="72" spans="1:6" x14ac:dyDescent="0.35">
      <c r="A72" s="7" t="s">
        <v>159</v>
      </c>
      <c r="B72" s="26" t="s">
        <v>160</v>
      </c>
      <c r="C72" s="201">
        <v>0</v>
      </c>
      <c r="D72" s="193">
        <v>0</v>
      </c>
      <c r="E72" s="193">
        <v>0</v>
      </c>
      <c r="F72" s="193">
        <f t="shared" si="1"/>
        <v>0</v>
      </c>
    </row>
    <row r="73" spans="1:6" x14ac:dyDescent="0.35">
      <c r="A73" s="7" t="s">
        <v>161</v>
      </c>
      <c r="B73" s="26" t="s">
        <v>162</v>
      </c>
      <c r="C73" s="201">
        <v>0</v>
      </c>
      <c r="D73" s="193">
        <v>0</v>
      </c>
      <c r="E73" s="193">
        <v>0</v>
      </c>
      <c r="F73" s="193">
        <f t="shared" si="1"/>
        <v>0</v>
      </c>
    </row>
    <row r="74" spans="1:6" x14ac:dyDescent="0.35">
      <c r="A74" s="7" t="s">
        <v>163</v>
      </c>
      <c r="B74" s="26" t="s">
        <v>164</v>
      </c>
      <c r="C74" s="209">
        <v>98290</v>
      </c>
      <c r="D74" s="193">
        <v>0</v>
      </c>
      <c r="E74" s="193">
        <v>0</v>
      </c>
      <c r="F74" s="70">
        <f t="shared" si="1"/>
        <v>98290</v>
      </c>
    </row>
    <row r="75" spans="1:6" x14ac:dyDescent="0.35">
      <c r="A75" s="7" t="s">
        <v>166</v>
      </c>
      <c r="B75" s="26" t="s">
        <v>167</v>
      </c>
      <c r="C75" s="209">
        <v>10025</v>
      </c>
      <c r="D75" s="193">
        <v>0</v>
      </c>
      <c r="E75" s="193">
        <v>0</v>
      </c>
      <c r="F75" s="70">
        <f t="shared" si="1"/>
        <v>10025</v>
      </c>
    </row>
    <row r="76" spans="1:6" x14ac:dyDescent="0.35">
      <c r="A76" s="7" t="s">
        <v>168</v>
      </c>
      <c r="B76" s="26" t="s">
        <v>169</v>
      </c>
      <c r="C76" s="201">
        <v>0</v>
      </c>
      <c r="D76" s="193">
        <v>0</v>
      </c>
      <c r="E76" s="193">
        <v>0</v>
      </c>
      <c r="F76" s="193">
        <f t="shared" si="1"/>
        <v>0</v>
      </c>
    </row>
    <row r="77" spans="1:6" x14ac:dyDescent="0.35">
      <c r="A77" s="7" t="s">
        <v>170</v>
      </c>
      <c r="B77" s="26" t="s">
        <v>171</v>
      </c>
      <c r="C77" s="201">
        <v>0</v>
      </c>
      <c r="D77" s="193">
        <v>0</v>
      </c>
      <c r="E77" s="193">
        <v>0</v>
      </c>
      <c r="F77" s="193">
        <f t="shared" si="1"/>
        <v>0</v>
      </c>
    </row>
    <row r="78" spans="1:6" x14ac:dyDescent="0.35">
      <c r="A78" s="7" t="s">
        <v>172</v>
      </c>
      <c r="B78" s="26" t="s">
        <v>173</v>
      </c>
      <c r="C78" s="201">
        <v>0</v>
      </c>
      <c r="D78" s="193">
        <v>0</v>
      </c>
      <c r="E78" s="193">
        <v>0</v>
      </c>
      <c r="F78" s="193">
        <f t="shared" si="1"/>
        <v>0</v>
      </c>
    </row>
    <row r="79" spans="1:6" x14ac:dyDescent="0.35">
      <c r="A79" s="7" t="s">
        <v>181</v>
      </c>
      <c r="B79" s="26" t="s">
        <v>182</v>
      </c>
      <c r="C79" s="201">
        <v>0</v>
      </c>
      <c r="D79" s="193">
        <v>0</v>
      </c>
      <c r="E79" s="193">
        <v>0</v>
      </c>
      <c r="F79" s="193">
        <f t="shared" si="1"/>
        <v>0</v>
      </c>
    </row>
    <row r="80" spans="1:6" x14ac:dyDescent="0.35">
      <c r="A80" s="7" t="s">
        <v>184</v>
      </c>
      <c r="B80" s="26" t="s">
        <v>185</v>
      </c>
      <c r="C80" s="201">
        <v>0</v>
      </c>
      <c r="D80" s="193">
        <v>0</v>
      </c>
      <c r="E80" s="193">
        <v>0</v>
      </c>
      <c r="F80" s="193">
        <f t="shared" si="1"/>
        <v>0</v>
      </c>
    </row>
    <row r="81" spans="1:6" x14ac:dyDescent="0.35">
      <c r="A81" s="7" t="s">
        <v>186</v>
      </c>
      <c r="B81" s="26" t="s">
        <v>187</v>
      </c>
      <c r="C81" s="201">
        <v>0</v>
      </c>
      <c r="D81" s="193">
        <v>0</v>
      </c>
      <c r="E81" s="193">
        <v>0</v>
      </c>
      <c r="F81" s="193">
        <f t="shared" si="1"/>
        <v>0</v>
      </c>
    </row>
    <row r="82" spans="1:6" x14ac:dyDescent="0.35">
      <c r="A82" s="7" t="s">
        <v>188</v>
      </c>
      <c r="B82" s="26" t="s">
        <v>189</v>
      </c>
      <c r="C82" s="201">
        <v>0</v>
      </c>
      <c r="D82" s="193">
        <v>0</v>
      </c>
      <c r="E82" s="193">
        <v>0</v>
      </c>
      <c r="F82" s="193">
        <f t="shared" si="1"/>
        <v>0</v>
      </c>
    </row>
    <row r="83" spans="1:6" x14ac:dyDescent="0.35">
      <c r="A83" s="7" t="s">
        <v>190</v>
      </c>
      <c r="B83" s="26" t="s">
        <v>191</v>
      </c>
      <c r="C83" s="201">
        <v>0</v>
      </c>
      <c r="D83" s="193">
        <v>0</v>
      </c>
      <c r="E83" s="193">
        <v>0</v>
      </c>
      <c r="F83" s="193">
        <f t="shared" si="1"/>
        <v>0</v>
      </c>
    </row>
    <row r="84" spans="1:6" x14ac:dyDescent="0.35">
      <c r="A84" s="7" t="s">
        <v>192</v>
      </c>
      <c r="B84" s="26" t="s">
        <v>193</v>
      </c>
      <c r="C84" s="201">
        <v>0</v>
      </c>
      <c r="D84" s="193">
        <v>0</v>
      </c>
      <c r="E84" s="193">
        <v>0</v>
      </c>
      <c r="F84" s="193">
        <f t="shared" si="1"/>
        <v>0</v>
      </c>
    </row>
    <row r="85" spans="1:6" x14ac:dyDescent="0.35">
      <c r="A85" s="7" t="s">
        <v>199</v>
      </c>
      <c r="B85" s="26" t="s">
        <v>200</v>
      </c>
      <c r="C85" s="201">
        <v>0</v>
      </c>
      <c r="D85" s="193">
        <v>0</v>
      </c>
      <c r="E85" s="193">
        <v>0</v>
      </c>
      <c r="F85" s="193">
        <f t="shared" si="1"/>
        <v>0</v>
      </c>
    </row>
    <row r="86" spans="1:6" x14ac:dyDescent="0.35">
      <c r="A86" s="7" t="s">
        <v>201</v>
      </c>
      <c r="B86" s="26" t="s">
        <v>202</v>
      </c>
      <c r="C86" s="201">
        <v>0</v>
      </c>
      <c r="D86" s="193">
        <v>0</v>
      </c>
      <c r="E86" s="193">
        <v>0</v>
      </c>
      <c r="F86" s="193">
        <f t="shared" si="1"/>
        <v>0</v>
      </c>
    </row>
    <row r="87" spans="1:6" x14ac:dyDescent="0.35">
      <c r="A87" s="7" t="s">
        <v>203</v>
      </c>
      <c r="B87" s="26" t="s">
        <v>204</v>
      </c>
      <c r="C87" s="201">
        <v>0</v>
      </c>
      <c r="D87" s="193">
        <v>0</v>
      </c>
      <c r="E87" s="193">
        <v>0</v>
      </c>
      <c r="F87" s="193">
        <f t="shared" si="1"/>
        <v>0</v>
      </c>
    </row>
    <row r="88" spans="1:6" x14ac:dyDescent="0.35">
      <c r="A88" s="7" t="s">
        <v>205</v>
      </c>
      <c r="B88" s="26" t="s">
        <v>206</v>
      </c>
      <c r="C88" s="201">
        <v>0</v>
      </c>
      <c r="D88" s="193">
        <v>0</v>
      </c>
      <c r="E88" s="193">
        <v>0</v>
      </c>
      <c r="F88" s="193">
        <f t="shared" si="1"/>
        <v>0</v>
      </c>
    </row>
    <row r="89" spans="1:6" x14ac:dyDescent="0.35">
      <c r="A89" s="7" t="s">
        <v>207</v>
      </c>
      <c r="B89" s="26" t="s">
        <v>468</v>
      </c>
      <c r="C89" s="209">
        <v>48110</v>
      </c>
      <c r="D89" s="193">
        <v>0</v>
      </c>
      <c r="E89" s="193">
        <v>0</v>
      </c>
      <c r="F89" s="70">
        <f t="shared" si="1"/>
        <v>48110</v>
      </c>
    </row>
    <row r="90" spans="1:6" x14ac:dyDescent="0.35">
      <c r="A90" s="7" t="s">
        <v>209</v>
      </c>
      <c r="B90" s="26" t="s">
        <v>210</v>
      </c>
      <c r="C90" s="201">
        <v>0</v>
      </c>
      <c r="D90" s="193">
        <v>0</v>
      </c>
      <c r="E90" s="193">
        <v>0</v>
      </c>
      <c r="F90" s="193">
        <f t="shared" si="1"/>
        <v>0</v>
      </c>
    </row>
    <row r="91" spans="1:6" x14ac:dyDescent="0.35">
      <c r="A91" s="7" t="s">
        <v>211</v>
      </c>
      <c r="B91" s="26" t="s">
        <v>212</v>
      </c>
      <c r="C91" s="201">
        <v>0</v>
      </c>
      <c r="D91" s="193">
        <v>0</v>
      </c>
      <c r="E91" s="193">
        <v>0</v>
      </c>
      <c r="F91" s="193">
        <f t="shared" si="1"/>
        <v>0</v>
      </c>
    </row>
    <row r="92" spans="1:6" x14ac:dyDescent="0.35">
      <c r="A92" s="7" t="s">
        <v>213</v>
      </c>
      <c r="B92" s="26" t="s">
        <v>214</v>
      </c>
      <c r="C92" s="201">
        <v>0</v>
      </c>
      <c r="D92" s="193">
        <v>0</v>
      </c>
      <c r="E92" s="193">
        <v>0</v>
      </c>
      <c r="F92" s="193">
        <f t="shared" si="1"/>
        <v>0</v>
      </c>
    </row>
    <row r="93" spans="1:6" x14ac:dyDescent="0.35">
      <c r="A93" s="7" t="s">
        <v>215</v>
      </c>
      <c r="B93" s="26" t="s">
        <v>216</v>
      </c>
      <c r="C93" s="201">
        <v>0</v>
      </c>
      <c r="D93" s="193">
        <v>0</v>
      </c>
      <c r="E93" s="193">
        <v>0</v>
      </c>
      <c r="F93" s="193">
        <f t="shared" si="1"/>
        <v>0</v>
      </c>
    </row>
    <row r="94" spans="1:6" x14ac:dyDescent="0.35">
      <c r="A94" s="7" t="s">
        <v>217</v>
      </c>
      <c r="B94" s="25" t="s">
        <v>560</v>
      </c>
      <c r="C94" s="201">
        <v>0</v>
      </c>
      <c r="D94" s="193">
        <v>0</v>
      </c>
      <c r="E94" s="193">
        <v>0</v>
      </c>
      <c r="F94" s="193">
        <f t="shared" si="1"/>
        <v>0</v>
      </c>
    </row>
    <row r="95" spans="1:6" x14ac:dyDescent="0.35">
      <c r="A95" s="46"/>
      <c r="B95" s="47"/>
      <c r="C95" s="210"/>
      <c r="D95" s="186"/>
      <c r="E95" s="186"/>
      <c r="F95" s="197">
        <f t="shared" si="1"/>
        <v>0</v>
      </c>
    </row>
    <row r="96" spans="1:6" x14ac:dyDescent="0.35">
      <c r="A96" s="7" t="s">
        <v>219</v>
      </c>
      <c r="B96" s="7" t="s">
        <v>220</v>
      </c>
      <c r="C96" s="201">
        <v>0</v>
      </c>
      <c r="D96" s="193">
        <v>0</v>
      </c>
      <c r="E96" s="193">
        <v>0</v>
      </c>
      <c r="F96" s="194">
        <f t="shared" si="1"/>
        <v>0</v>
      </c>
    </row>
    <row r="97" spans="1:6" x14ac:dyDescent="0.35">
      <c r="A97" s="7" t="s">
        <v>222</v>
      </c>
      <c r="B97" s="7" t="s">
        <v>223</v>
      </c>
      <c r="C97" s="201">
        <v>0</v>
      </c>
      <c r="D97" s="193">
        <v>0</v>
      </c>
      <c r="E97" s="193">
        <v>0</v>
      </c>
      <c r="F97" s="194">
        <f t="shared" si="1"/>
        <v>0</v>
      </c>
    </row>
    <row r="98" spans="1:6" x14ac:dyDescent="0.35">
      <c r="A98" s="7" t="s">
        <v>236</v>
      </c>
      <c r="B98" s="7" t="s">
        <v>469</v>
      </c>
      <c r="C98" s="201">
        <v>0</v>
      </c>
      <c r="D98" s="193">
        <v>0</v>
      </c>
      <c r="E98" s="193">
        <v>0</v>
      </c>
      <c r="F98" s="194">
        <f t="shared" si="1"/>
        <v>0</v>
      </c>
    </row>
    <row r="99" spans="1:6" x14ac:dyDescent="0.35">
      <c r="A99" s="7" t="s">
        <v>240</v>
      </c>
      <c r="B99" s="7" t="s">
        <v>241</v>
      </c>
      <c r="C99" s="201">
        <v>18000</v>
      </c>
      <c r="D99" s="70">
        <v>72000</v>
      </c>
      <c r="E99" s="193">
        <v>0</v>
      </c>
      <c r="F99" s="99">
        <f t="shared" si="1"/>
        <v>90000</v>
      </c>
    </row>
    <row r="100" spans="1:6" x14ac:dyDescent="0.35">
      <c r="A100" s="7" t="s">
        <v>243</v>
      </c>
      <c r="B100" s="25" t="s">
        <v>244</v>
      </c>
      <c r="C100" s="201">
        <v>0</v>
      </c>
      <c r="D100" s="193">
        <v>0</v>
      </c>
      <c r="E100" s="193">
        <v>0</v>
      </c>
      <c r="F100" s="194">
        <f t="shared" si="1"/>
        <v>0</v>
      </c>
    </row>
    <row r="101" spans="1:6" x14ac:dyDescent="0.35">
      <c r="A101" s="7" t="s">
        <v>245</v>
      </c>
      <c r="B101" s="7" t="s">
        <v>246</v>
      </c>
      <c r="C101" s="201">
        <v>0</v>
      </c>
      <c r="D101" s="193">
        <v>0</v>
      </c>
      <c r="E101" s="193">
        <v>0</v>
      </c>
      <c r="F101" s="194">
        <f t="shared" si="1"/>
        <v>0</v>
      </c>
    </row>
    <row r="102" spans="1:6" x14ac:dyDescent="0.35">
      <c r="A102" s="7" t="s">
        <v>247</v>
      </c>
      <c r="B102" s="7" t="s">
        <v>248</v>
      </c>
      <c r="C102" s="201">
        <v>0</v>
      </c>
      <c r="D102" s="193">
        <v>0</v>
      </c>
      <c r="E102" s="193">
        <v>0</v>
      </c>
      <c r="F102" s="194">
        <f t="shared" si="1"/>
        <v>0</v>
      </c>
    </row>
    <row r="103" spans="1:6" x14ac:dyDescent="0.35">
      <c r="A103" s="7" t="s">
        <v>249</v>
      </c>
      <c r="B103" s="7" t="s">
        <v>250</v>
      </c>
      <c r="C103" s="201">
        <v>0</v>
      </c>
      <c r="D103" s="193">
        <v>0</v>
      </c>
      <c r="E103" s="193">
        <v>0</v>
      </c>
      <c r="F103" s="194">
        <f t="shared" si="1"/>
        <v>0</v>
      </c>
    </row>
    <row r="104" spans="1:6" x14ac:dyDescent="0.35">
      <c r="A104" s="7" t="s">
        <v>251</v>
      </c>
      <c r="B104" s="7" t="s">
        <v>252</v>
      </c>
      <c r="C104" s="201">
        <v>0</v>
      </c>
      <c r="D104" s="193">
        <v>0</v>
      </c>
      <c r="E104" s="193">
        <v>0</v>
      </c>
      <c r="F104" s="194">
        <f t="shared" si="1"/>
        <v>0</v>
      </c>
    </row>
    <row r="105" spans="1:6" x14ac:dyDescent="0.35">
      <c r="A105" s="31" t="s">
        <v>253</v>
      </c>
      <c r="B105" s="30" t="s">
        <v>254</v>
      </c>
      <c r="C105" s="201">
        <v>0</v>
      </c>
      <c r="D105" s="193">
        <v>0</v>
      </c>
      <c r="E105" s="193">
        <v>0</v>
      </c>
      <c r="F105" s="194">
        <f t="shared" si="1"/>
        <v>0</v>
      </c>
    </row>
    <row r="106" spans="1:6" x14ac:dyDescent="0.35">
      <c r="A106" s="7" t="s">
        <v>258</v>
      </c>
      <c r="B106" s="7" t="s">
        <v>570</v>
      </c>
      <c r="C106" s="201">
        <v>20000</v>
      </c>
      <c r="D106" s="193">
        <v>0</v>
      </c>
      <c r="E106" s="193">
        <v>0</v>
      </c>
      <c r="F106" s="99">
        <f t="shared" si="1"/>
        <v>20000</v>
      </c>
    </row>
    <row r="107" spans="1:6" x14ac:dyDescent="0.35">
      <c r="A107" s="7" t="s">
        <v>262</v>
      </c>
      <c r="B107" s="7" t="s">
        <v>263</v>
      </c>
      <c r="C107" s="201">
        <v>0</v>
      </c>
      <c r="D107" s="193">
        <v>0</v>
      </c>
      <c r="E107" s="193">
        <v>0</v>
      </c>
      <c r="F107" s="194">
        <f t="shared" si="1"/>
        <v>0</v>
      </c>
    </row>
    <row r="108" spans="1:6" x14ac:dyDescent="0.35">
      <c r="A108" s="7" t="s">
        <v>264</v>
      </c>
      <c r="B108" s="7" t="s">
        <v>265</v>
      </c>
      <c r="C108" s="201">
        <v>0</v>
      </c>
      <c r="D108" s="193">
        <v>0</v>
      </c>
      <c r="E108" s="193">
        <v>0</v>
      </c>
      <c r="F108" s="194">
        <f t="shared" si="1"/>
        <v>0</v>
      </c>
    </row>
    <row r="109" spans="1:6" x14ac:dyDescent="0.35">
      <c r="A109" s="31" t="s">
        <v>266</v>
      </c>
      <c r="B109" s="30" t="s">
        <v>267</v>
      </c>
      <c r="C109" s="201">
        <v>0</v>
      </c>
      <c r="D109" s="193">
        <v>0</v>
      </c>
      <c r="E109" s="193">
        <v>0</v>
      </c>
      <c r="F109" s="194">
        <f t="shared" si="1"/>
        <v>0</v>
      </c>
    </row>
    <row r="110" spans="1:6" x14ac:dyDescent="0.35">
      <c r="A110" s="7" t="s">
        <v>269</v>
      </c>
      <c r="B110" s="7" t="s">
        <v>270</v>
      </c>
      <c r="C110" s="201">
        <v>2000</v>
      </c>
      <c r="D110" s="193">
        <v>0</v>
      </c>
      <c r="E110" s="193">
        <v>0</v>
      </c>
      <c r="F110" s="99">
        <f t="shared" ref="F110:F157" si="2">SUM(C110+D110+E110)</f>
        <v>2000</v>
      </c>
    </row>
    <row r="111" spans="1:6" x14ac:dyDescent="0.35">
      <c r="A111" s="7" t="s">
        <v>271</v>
      </c>
      <c r="B111" s="25" t="s">
        <v>272</v>
      </c>
      <c r="C111" s="201">
        <v>0</v>
      </c>
      <c r="D111" s="193">
        <v>0</v>
      </c>
      <c r="E111" s="193">
        <v>0</v>
      </c>
      <c r="F111" s="194">
        <f t="shared" si="2"/>
        <v>0</v>
      </c>
    </row>
    <row r="112" spans="1:6" x14ac:dyDescent="0.35">
      <c r="A112" s="7" t="s">
        <v>273</v>
      </c>
      <c r="B112" s="25" t="s">
        <v>571</v>
      </c>
      <c r="C112" s="201">
        <v>18000</v>
      </c>
      <c r="D112" s="193">
        <v>0</v>
      </c>
      <c r="E112" s="70">
        <v>14000</v>
      </c>
      <c r="F112" s="99">
        <f t="shared" si="2"/>
        <v>32000</v>
      </c>
    </row>
    <row r="113" spans="1:6" x14ac:dyDescent="0.35">
      <c r="A113" s="7" t="s">
        <v>275</v>
      </c>
      <c r="B113" s="25" t="s">
        <v>93</v>
      </c>
      <c r="C113" s="201">
        <v>30000</v>
      </c>
      <c r="D113" s="193">
        <v>0</v>
      </c>
      <c r="E113" s="193">
        <v>0</v>
      </c>
      <c r="F113" s="99">
        <f t="shared" si="2"/>
        <v>30000</v>
      </c>
    </row>
    <row r="114" spans="1:6" x14ac:dyDescent="0.35">
      <c r="A114" s="7" t="s">
        <v>276</v>
      </c>
      <c r="B114" s="25" t="s">
        <v>277</v>
      </c>
      <c r="C114" s="201">
        <v>0</v>
      </c>
      <c r="D114" s="193">
        <v>0</v>
      </c>
      <c r="E114" s="193">
        <v>0</v>
      </c>
      <c r="F114" s="194">
        <f t="shared" si="2"/>
        <v>0</v>
      </c>
    </row>
    <row r="115" spans="1:6" x14ac:dyDescent="0.35">
      <c r="A115" s="7" t="s">
        <v>282</v>
      </c>
      <c r="B115" s="25" t="s">
        <v>283</v>
      </c>
      <c r="C115" s="201">
        <v>15000</v>
      </c>
      <c r="D115" s="193">
        <v>0</v>
      </c>
      <c r="E115" s="193">
        <v>0</v>
      </c>
      <c r="F115" s="99">
        <f t="shared" si="2"/>
        <v>15000</v>
      </c>
    </row>
    <row r="116" spans="1:6" x14ac:dyDescent="0.35">
      <c r="A116" s="7" t="s">
        <v>284</v>
      </c>
      <c r="B116" s="25" t="s">
        <v>285</v>
      </c>
      <c r="C116" s="201">
        <v>0</v>
      </c>
      <c r="D116" s="193">
        <v>0</v>
      </c>
      <c r="E116" s="193">
        <v>0</v>
      </c>
      <c r="F116" s="194">
        <f t="shared" si="2"/>
        <v>0</v>
      </c>
    </row>
    <row r="117" spans="1:6" x14ac:dyDescent="0.35">
      <c r="A117" s="7" t="s">
        <v>288</v>
      </c>
      <c r="B117" s="7" t="s">
        <v>82</v>
      </c>
      <c r="C117" s="201">
        <v>2000</v>
      </c>
      <c r="D117" s="70">
        <v>7000</v>
      </c>
      <c r="E117" s="193">
        <v>0</v>
      </c>
      <c r="F117" s="99">
        <f t="shared" si="2"/>
        <v>9000</v>
      </c>
    </row>
    <row r="118" spans="1:6" x14ac:dyDescent="0.35">
      <c r="A118" s="7" t="s">
        <v>291</v>
      </c>
      <c r="B118" s="7" t="s">
        <v>292</v>
      </c>
      <c r="C118" s="201">
        <v>5000</v>
      </c>
      <c r="D118" s="193">
        <v>0</v>
      </c>
      <c r="E118" s="193">
        <v>0</v>
      </c>
      <c r="F118" s="99">
        <f t="shared" si="2"/>
        <v>5000</v>
      </c>
    </row>
    <row r="119" spans="1:6" x14ac:dyDescent="0.35">
      <c r="A119" s="7" t="s">
        <v>302</v>
      </c>
      <c r="B119" s="7" t="s">
        <v>303</v>
      </c>
      <c r="C119" s="201">
        <v>23000</v>
      </c>
      <c r="D119" s="193">
        <v>0</v>
      </c>
      <c r="E119" s="193">
        <v>0</v>
      </c>
      <c r="F119" s="99">
        <f t="shared" si="2"/>
        <v>23000</v>
      </c>
    </row>
    <row r="120" spans="1:6" x14ac:dyDescent="0.35">
      <c r="A120" s="7" t="s">
        <v>304</v>
      </c>
      <c r="B120" s="7" t="s">
        <v>305</v>
      </c>
      <c r="C120" s="201">
        <v>155000</v>
      </c>
      <c r="D120" s="193">
        <v>0</v>
      </c>
      <c r="E120" s="193">
        <v>0</v>
      </c>
      <c r="F120" s="99">
        <f t="shared" si="2"/>
        <v>155000</v>
      </c>
    </row>
    <row r="121" spans="1:6" x14ac:dyDescent="0.35">
      <c r="A121" s="7" t="s">
        <v>306</v>
      </c>
      <c r="B121" s="25" t="s">
        <v>307</v>
      </c>
      <c r="C121" s="201">
        <v>300000</v>
      </c>
      <c r="D121" s="193">
        <v>0</v>
      </c>
      <c r="E121" s="193">
        <v>0</v>
      </c>
      <c r="F121" s="99">
        <f t="shared" si="2"/>
        <v>300000</v>
      </c>
    </row>
    <row r="122" spans="1:6" x14ac:dyDescent="0.35">
      <c r="A122" s="31" t="s">
        <v>308</v>
      </c>
      <c r="B122" s="30" t="s">
        <v>572</v>
      </c>
      <c r="C122" s="201">
        <v>117300</v>
      </c>
      <c r="D122" s="193">
        <v>0</v>
      </c>
      <c r="E122" s="193">
        <v>0</v>
      </c>
      <c r="F122" s="99">
        <f t="shared" si="2"/>
        <v>117300</v>
      </c>
    </row>
    <row r="123" spans="1:6" x14ac:dyDescent="0.35">
      <c r="A123" s="31" t="s">
        <v>310</v>
      </c>
      <c r="B123" s="30" t="s">
        <v>311</v>
      </c>
      <c r="C123" s="201">
        <v>0</v>
      </c>
      <c r="D123" s="193">
        <v>0</v>
      </c>
      <c r="E123" s="193">
        <v>0</v>
      </c>
      <c r="F123" s="194">
        <f t="shared" si="2"/>
        <v>0</v>
      </c>
    </row>
    <row r="124" spans="1:6" x14ac:dyDescent="0.35">
      <c r="A124" s="31" t="s">
        <v>312</v>
      </c>
      <c r="B124" s="30" t="s">
        <v>482</v>
      </c>
      <c r="C124" s="201">
        <v>0</v>
      </c>
      <c r="D124" s="193">
        <v>0</v>
      </c>
      <c r="E124" s="193">
        <v>0</v>
      </c>
      <c r="F124" s="194">
        <f t="shared" si="2"/>
        <v>0</v>
      </c>
    </row>
    <row r="125" spans="1:6" x14ac:dyDescent="0.35">
      <c r="A125" s="7" t="s">
        <v>314</v>
      </c>
      <c r="B125" s="7" t="s">
        <v>561</v>
      </c>
      <c r="C125" s="209">
        <v>445102</v>
      </c>
      <c r="D125" s="70">
        <v>13500</v>
      </c>
      <c r="E125" s="193">
        <v>0</v>
      </c>
      <c r="F125" s="99">
        <f t="shared" si="2"/>
        <v>458602</v>
      </c>
    </row>
    <row r="126" spans="1:6" x14ac:dyDescent="0.35">
      <c r="A126" s="7" t="s">
        <v>316</v>
      </c>
      <c r="B126" s="7" t="s">
        <v>317</v>
      </c>
      <c r="C126" s="201">
        <v>1000</v>
      </c>
      <c r="D126" s="193">
        <v>0</v>
      </c>
      <c r="E126" s="193">
        <v>0</v>
      </c>
      <c r="F126" s="99">
        <f t="shared" si="2"/>
        <v>1000</v>
      </c>
    </row>
    <row r="127" spans="1:6" x14ac:dyDescent="0.35">
      <c r="A127" s="7" t="s">
        <v>319</v>
      </c>
      <c r="B127" s="7" t="s">
        <v>573</v>
      </c>
      <c r="C127" s="201">
        <v>8000</v>
      </c>
      <c r="D127" s="193">
        <v>0</v>
      </c>
      <c r="E127" s="193">
        <v>0</v>
      </c>
      <c r="F127" s="99">
        <f t="shared" si="2"/>
        <v>8000</v>
      </c>
    </row>
    <row r="128" spans="1:6" x14ac:dyDescent="0.35">
      <c r="A128" s="31" t="s">
        <v>321</v>
      </c>
      <c r="B128" s="30" t="s">
        <v>574</v>
      </c>
      <c r="C128" s="201">
        <v>41000</v>
      </c>
      <c r="D128" s="193">
        <v>0</v>
      </c>
      <c r="E128" s="193">
        <v>0</v>
      </c>
      <c r="F128" s="99">
        <f t="shared" si="2"/>
        <v>41000</v>
      </c>
    </row>
    <row r="129" spans="1:6" x14ac:dyDescent="0.35">
      <c r="A129" s="7" t="s">
        <v>323</v>
      </c>
      <c r="B129" s="25" t="s">
        <v>575</v>
      </c>
      <c r="C129" s="201">
        <v>100000</v>
      </c>
      <c r="D129" s="193">
        <v>0</v>
      </c>
      <c r="E129" s="193">
        <v>0</v>
      </c>
      <c r="F129" s="99">
        <f t="shared" si="2"/>
        <v>100000</v>
      </c>
    </row>
    <row r="130" spans="1:6" x14ac:dyDescent="0.35">
      <c r="A130" s="7" t="s">
        <v>325</v>
      </c>
      <c r="B130" s="7" t="s">
        <v>326</v>
      </c>
      <c r="C130" s="201">
        <v>0</v>
      </c>
      <c r="D130" s="193">
        <v>0</v>
      </c>
      <c r="E130" s="193">
        <v>0</v>
      </c>
      <c r="F130" s="194">
        <f t="shared" si="2"/>
        <v>0</v>
      </c>
    </row>
    <row r="131" spans="1:6" x14ac:dyDescent="0.35">
      <c r="A131" s="7" t="s">
        <v>329</v>
      </c>
      <c r="B131" s="7" t="s">
        <v>327</v>
      </c>
      <c r="C131" s="201">
        <v>3000</v>
      </c>
      <c r="D131" s="193">
        <v>0</v>
      </c>
      <c r="E131" s="193">
        <v>0</v>
      </c>
      <c r="F131" s="99">
        <f t="shared" si="2"/>
        <v>3000</v>
      </c>
    </row>
    <row r="132" spans="1:6" x14ac:dyDescent="0.35">
      <c r="A132" s="7" t="s">
        <v>330</v>
      </c>
      <c r="B132" s="7" t="s">
        <v>331</v>
      </c>
      <c r="C132" s="201">
        <v>0</v>
      </c>
      <c r="D132" s="193">
        <v>0</v>
      </c>
      <c r="E132" s="193">
        <v>0</v>
      </c>
      <c r="F132" s="194">
        <f t="shared" si="2"/>
        <v>0</v>
      </c>
    </row>
    <row r="133" spans="1:6" x14ac:dyDescent="0.35">
      <c r="A133" s="31" t="s">
        <v>332</v>
      </c>
      <c r="B133" s="30" t="s">
        <v>333</v>
      </c>
      <c r="C133" s="201">
        <v>0</v>
      </c>
      <c r="D133" s="193">
        <v>0</v>
      </c>
      <c r="E133" s="193">
        <v>0</v>
      </c>
      <c r="F133" s="194">
        <f t="shared" si="2"/>
        <v>0</v>
      </c>
    </row>
    <row r="134" spans="1:6" x14ac:dyDescent="0.35">
      <c r="A134" s="44"/>
      <c r="B134" s="45"/>
      <c r="C134" s="210"/>
      <c r="D134" s="178"/>
      <c r="E134" s="186"/>
      <c r="F134" s="189">
        <f t="shared" si="2"/>
        <v>0</v>
      </c>
    </row>
    <row r="135" spans="1:6" x14ac:dyDescent="0.35">
      <c r="A135" s="31" t="s">
        <v>334</v>
      </c>
      <c r="B135" s="30" t="s">
        <v>335</v>
      </c>
      <c r="C135" s="201">
        <v>0</v>
      </c>
      <c r="D135" s="193">
        <v>0</v>
      </c>
      <c r="E135" s="193">
        <v>0</v>
      </c>
      <c r="F135" s="194">
        <f t="shared" si="2"/>
        <v>0</v>
      </c>
    </row>
    <row r="136" spans="1:6" x14ac:dyDescent="0.35">
      <c r="A136" s="7" t="s">
        <v>343</v>
      </c>
      <c r="B136" s="7" t="s">
        <v>344</v>
      </c>
      <c r="C136" s="201">
        <v>160000</v>
      </c>
      <c r="D136" s="193">
        <v>0</v>
      </c>
      <c r="E136" s="193">
        <v>0</v>
      </c>
      <c r="F136" s="99">
        <v>160000</v>
      </c>
    </row>
    <row r="137" spans="1:6" x14ac:dyDescent="0.35">
      <c r="A137" s="190" t="s">
        <v>576</v>
      </c>
      <c r="B137" s="7" t="s">
        <v>577</v>
      </c>
      <c r="C137" s="201">
        <v>30000</v>
      </c>
      <c r="D137" s="70"/>
      <c r="E137" s="70">
        <v>4000</v>
      </c>
      <c r="F137" s="99">
        <v>34000</v>
      </c>
    </row>
    <row r="138" spans="1:6" x14ac:dyDescent="0.35">
      <c r="A138" s="7" t="s">
        <v>346</v>
      </c>
      <c r="B138" s="7" t="s">
        <v>347</v>
      </c>
      <c r="C138" s="201">
        <v>45000</v>
      </c>
      <c r="D138" s="193">
        <v>0</v>
      </c>
      <c r="E138" s="193">
        <v>0</v>
      </c>
      <c r="F138" s="99">
        <f t="shared" si="2"/>
        <v>45000</v>
      </c>
    </row>
    <row r="139" spans="1:6" x14ac:dyDescent="0.35">
      <c r="A139" s="7" t="s">
        <v>348</v>
      </c>
      <c r="B139" s="7" t="s">
        <v>173</v>
      </c>
      <c r="C139" s="201">
        <v>0</v>
      </c>
      <c r="D139" s="193">
        <v>0</v>
      </c>
      <c r="E139" s="193">
        <v>0</v>
      </c>
      <c r="F139" s="194">
        <f t="shared" si="2"/>
        <v>0</v>
      </c>
    </row>
    <row r="140" spans="1:6" x14ac:dyDescent="0.35">
      <c r="A140" s="7" t="s">
        <v>350</v>
      </c>
      <c r="B140" s="7" t="s">
        <v>351</v>
      </c>
      <c r="C140" s="201">
        <v>0</v>
      </c>
      <c r="D140" s="193">
        <v>0</v>
      </c>
      <c r="E140" s="193">
        <v>0</v>
      </c>
      <c r="F140" s="194">
        <f t="shared" si="2"/>
        <v>0</v>
      </c>
    </row>
    <row r="141" spans="1:6" x14ac:dyDescent="0.35">
      <c r="A141" s="7" t="s">
        <v>352</v>
      </c>
      <c r="B141" s="7" t="s">
        <v>353</v>
      </c>
      <c r="C141" s="201">
        <v>0</v>
      </c>
      <c r="D141" s="193">
        <v>0</v>
      </c>
      <c r="E141" s="193">
        <v>0</v>
      </c>
      <c r="F141" s="194">
        <f t="shared" si="2"/>
        <v>0</v>
      </c>
    </row>
    <row r="142" spans="1:6" x14ac:dyDescent="0.35">
      <c r="A142" s="31" t="s">
        <v>357</v>
      </c>
      <c r="B142" s="30" t="s">
        <v>483</v>
      </c>
      <c r="C142" s="201">
        <v>4000</v>
      </c>
      <c r="D142" s="193">
        <v>0</v>
      </c>
      <c r="E142" s="193">
        <v>0</v>
      </c>
      <c r="F142" s="99">
        <f t="shared" si="2"/>
        <v>4000</v>
      </c>
    </row>
    <row r="143" spans="1:6" x14ac:dyDescent="0.35">
      <c r="A143" s="31" t="s">
        <v>359</v>
      </c>
      <c r="B143" s="30" t="s">
        <v>360</v>
      </c>
      <c r="C143" s="201">
        <v>0</v>
      </c>
      <c r="D143" s="193">
        <v>0</v>
      </c>
      <c r="E143" s="193">
        <v>0</v>
      </c>
      <c r="F143" s="194">
        <f t="shared" si="2"/>
        <v>0</v>
      </c>
    </row>
    <row r="144" spans="1:6" x14ac:dyDescent="0.35">
      <c r="A144" s="7" t="s">
        <v>361</v>
      </c>
      <c r="B144" s="7" t="s">
        <v>362</v>
      </c>
      <c r="C144" s="201">
        <v>0</v>
      </c>
      <c r="D144" s="193">
        <v>0</v>
      </c>
      <c r="E144" s="193">
        <v>0</v>
      </c>
      <c r="F144" s="194">
        <f t="shared" si="2"/>
        <v>0</v>
      </c>
    </row>
    <row r="145" spans="1:6" x14ac:dyDescent="0.35">
      <c r="A145" s="7" t="s">
        <v>365</v>
      </c>
      <c r="B145" s="7" t="s">
        <v>366</v>
      </c>
      <c r="C145" s="201">
        <v>0</v>
      </c>
      <c r="D145" s="193">
        <v>0</v>
      </c>
      <c r="E145" s="193">
        <v>0</v>
      </c>
      <c r="F145" s="194">
        <f t="shared" si="2"/>
        <v>0</v>
      </c>
    </row>
    <row r="146" spans="1:6" x14ac:dyDescent="0.35">
      <c r="A146" s="7" t="s">
        <v>368</v>
      </c>
      <c r="B146" s="7" t="s">
        <v>369</v>
      </c>
      <c r="C146" s="201">
        <v>0</v>
      </c>
      <c r="D146" s="193">
        <v>0</v>
      </c>
      <c r="E146" s="193">
        <v>0</v>
      </c>
      <c r="F146" s="194">
        <f t="shared" si="2"/>
        <v>0</v>
      </c>
    </row>
    <row r="147" spans="1:6" x14ac:dyDescent="0.35">
      <c r="A147" s="7" t="s">
        <v>370</v>
      </c>
      <c r="B147" s="7" t="s">
        <v>371</v>
      </c>
      <c r="C147" s="201">
        <v>25000</v>
      </c>
      <c r="D147" s="193">
        <v>0</v>
      </c>
      <c r="E147" s="193">
        <v>0</v>
      </c>
      <c r="F147" s="99">
        <f t="shared" si="2"/>
        <v>25000</v>
      </c>
    </row>
    <row r="148" spans="1:6" x14ac:dyDescent="0.35">
      <c r="A148" s="7" t="s">
        <v>373</v>
      </c>
      <c r="B148" s="25" t="s">
        <v>374</v>
      </c>
      <c r="C148" s="201">
        <v>10000</v>
      </c>
      <c r="D148" s="193">
        <v>0</v>
      </c>
      <c r="E148" s="193">
        <v>0</v>
      </c>
      <c r="F148" s="99">
        <f t="shared" si="2"/>
        <v>10000</v>
      </c>
    </row>
    <row r="149" spans="1:6" x14ac:dyDescent="0.35">
      <c r="A149" s="7" t="s">
        <v>376</v>
      </c>
      <c r="B149" s="25" t="s">
        <v>377</v>
      </c>
      <c r="C149" s="201">
        <v>5000</v>
      </c>
      <c r="D149" s="193">
        <v>0</v>
      </c>
      <c r="E149" s="193">
        <v>0</v>
      </c>
      <c r="F149" s="99">
        <f t="shared" si="2"/>
        <v>5000</v>
      </c>
    </row>
    <row r="150" spans="1:6" x14ac:dyDescent="0.35">
      <c r="A150" s="7" t="s">
        <v>380</v>
      </c>
      <c r="B150" s="7" t="s">
        <v>381</v>
      </c>
      <c r="C150" s="201">
        <v>0</v>
      </c>
      <c r="D150" s="193">
        <v>0</v>
      </c>
      <c r="E150" s="193">
        <v>0</v>
      </c>
      <c r="F150" s="194">
        <f t="shared" si="2"/>
        <v>0</v>
      </c>
    </row>
    <row r="151" spans="1:6" x14ac:dyDescent="0.35">
      <c r="A151" s="7" t="s">
        <v>382</v>
      </c>
      <c r="B151" s="7" t="s">
        <v>383</v>
      </c>
      <c r="C151" s="201">
        <v>0</v>
      </c>
      <c r="D151" s="193">
        <v>0</v>
      </c>
      <c r="E151" s="193">
        <v>0</v>
      </c>
      <c r="F151" s="194">
        <f t="shared" si="2"/>
        <v>0</v>
      </c>
    </row>
    <row r="152" spans="1:6" x14ac:dyDescent="0.35">
      <c r="A152" s="7" t="s">
        <v>384</v>
      </c>
      <c r="B152" s="7" t="s">
        <v>470</v>
      </c>
      <c r="C152" s="201">
        <v>59000</v>
      </c>
      <c r="D152" s="193">
        <v>0</v>
      </c>
      <c r="E152" s="193">
        <v>0</v>
      </c>
      <c r="F152" s="99">
        <f t="shared" si="2"/>
        <v>59000</v>
      </c>
    </row>
    <row r="153" spans="1:6" x14ac:dyDescent="0.35">
      <c r="A153" s="7" t="s">
        <v>390</v>
      </c>
      <c r="B153" s="7" t="s">
        <v>578</v>
      </c>
      <c r="C153" s="201">
        <v>12000</v>
      </c>
      <c r="D153" s="193">
        <v>0</v>
      </c>
      <c r="E153" s="193">
        <v>0</v>
      </c>
      <c r="F153" s="99">
        <f t="shared" si="2"/>
        <v>12000</v>
      </c>
    </row>
    <row r="154" spans="1:6" x14ac:dyDescent="0.35">
      <c r="A154" s="7" t="s">
        <v>406</v>
      </c>
      <c r="B154" s="7" t="s">
        <v>407</v>
      </c>
      <c r="C154" s="201">
        <v>0</v>
      </c>
      <c r="D154" s="193">
        <v>0</v>
      </c>
      <c r="E154" s="193">
        <v>0</v>
      </c>
      <c r="F154" s="193">
        <f t="shared" si="2"/>
        <v>0</v>
      </c>
    </row>
    <row r="155" spans="1:6" x14ac:dyDescent="0.35">
      <c r="A155" s="7" t="s">
        <v>419</v>
      </c>
      <c r="B155" s="7" t="s">
        <v>420</v>
      </c>
      <c r="C155" s="201">
        <v>0</v>
      </c>
      <c r="D155" s="193">
        <v>0</v>
      </c>
      <c r="E155" s="193">
        <v>0</v>
      </c>
      <c r="F155" s="193">
        <f t="shared" si="2"/>
        <v>0</v>
      </c>
    </row>
    <row r="156" spans="1:6" x14ac:dyDescent="0.35">
      <c r="A156" s="7" t="s">
        <v>421</v>
      </c>
      <c r="B156" s="7" t="s">
        <v>422</v>
      </c>
      <c r="C156" s="201">
        <v>0</v>
      </c>
      <c r="D156" s="193">
        <v>0</v>
      </c>
      <c r="E156" s="193">
        <v>0</v>
      </c>
      <c r="F156" s="193">
        <f t="shared" si="2"/>
        <v>0</v>
      </c>
    </row>
    <row r="157" spans="1:6" x14ac:dyDescent="0.35">
      <c r="A157" s="60"/>
      <c r="B157" s="59" t="s">
        <v>497</v>
      </c>
      <c r="C157" s="211">
        <f>SUM(C44:C156)</f>
        <v>3168268</v>
      </c>
      <c r="D157" s="191">
        <f>SUM(D44:D156)</f>
        <v>287000</v>
      </c>
      <c r="E157" s="191">
        <f>SUM(E44:E156)</f>
        <v>40200</v>
      </c>
      <c r="F157" s="97">
        <f t="shared" si="2"/>
        <v>3495468</v>
      </c>
    </row>
    <row r="158" spans="1:6" x14ac:dyDescent="0.35">
      <c r="A158" s="61"/>
      <c r="B158" s="62"/>
      <c r="C158" s="212">
        <f>C41-C157</f>
        <v>13732</v>
      </c>
      <c r="D158" s="198">
        <f>D41-D157</f>
        <v>0</v>
      </c>
      <c r="E158" s="74">
        <f>E41-E157</f>
        <v>13300</v>
      </c>
      <c r="F158" s="74">
        <f>F41-F157</f>
        <v>27032</v>
      </c>
    </row>
    <row r="159" spans="1:6" x14ac:dyDescent="0.35">
      <c r="A159" s="66"/>
      <c r="B159" s="67"/>
      <c r="C159" s="213"/>
      <c r="D159" s="73"/>
      <c r="E159" s="73"/>
      <c r="F159" s="73"/>
    </row>
    <row r="160" spans="1:6" x14ac:dyDescent="0.35">
      <c r="A160" s="7" t="s">
        <v>413</v>
      </c>
      <c r="B160" s="7" t="s">
        <v>414</v>
      </c>
      <c r="C160" s="201">
        <v>80000</v>
      </c>
      <c r="D160" s="193">
        <v>0</v>
      </c>
      <c r="E160" s="193">
        <v>0</v>
      </c>
      <c r="F160" s="70">
        <v>80000</v>
      </c>
    </row>
    <row r="161" spans="1:6" x14ac:dyDescent="0.35">
      <c r="A161" s="7" t="s">
        <v>425</v>
      </c>
      <c r="B161" s="7" t="s">
        <v>426</v>
      </c>
      <c r="C161" s="201">
        <v>0</v>
      </c>
      <c r="D161" s="184">
        <v>0</v>
      </c>
      <c r="E161" s="193">
        <v>0</v>
      </c>
      <c r="F161" s="193">
        <v>0</v>
      </c>
    </row>
    <row r="162" spans="1:6" ht="15" thickBot="1" x14ac:dyDescent="0.4">
      <c r="A162" s="63"/>
      <c r="B162" s="63"/>
      <c r="C162" s="214"/>
      <c r="D162" s="182"/>
      <c r="E162" s="75"/>
      <c r="F162" s="75"/>
    </row>
    <row r="163" spans="1:6" ht="15" thickBot="1" x14ac:dyDescent="0.4">
      <c r="A163" s="64"/>
      <c r="B163" s="65" t="s">
        <v>498</v>
      </c>
      <c r="C163" s="215"/>
      <c r="D163" s="183"/>
      <c r="E163" s="192"/>
      <c r="F163" s="192">
        <v>107032</v>
      </c>
    </row>
  </sheetData>
  <mergeCells count="1">
    <mergeCell ref="A1:B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562AA-2475-4BFE-A482-D42A26B3E8B3}">
  <dimension ref="A1:E162"/>
  <sheetViews>
    <sheetView workbookViewId="0">
      <selection activeCell="E160" sqref="E160"/>
    </sheetView>
  </sheetViews>
  <sheetFormatPr baseColWidth="10" defaultRowHeight="14.5" x14ac:dyDescent="0.35"/>
  <cols>
    <col min="1" max="1" width="8.90625" customWidth="1"/>
    <col min="2" max="2" width="71.1796875" customWidth="1"/>
    <col min="3" max="3" width="11" style="168" customWidth="1"/>
  </cols>
  <sheetData>
    <row r="1" spans="1:3" ht="26" x14ac:dyDescent="0.6">
      <c r="A1" s="110" t="s">
        <v>558</v>
      </c>
      <c r="B1" s="111"/>
    </row>
    <row r="2" spans="1:3" ht="17" x14ac:dyDescent="0.4">
      <c r="A2" s="22" t="s">
        <v>461</v>
      </c>
      <c r="B2" s="23"/>
    </row>
    <row r="3" spans="1:3" ht="26" customHeight="1" x14ac:dyDescent="0.35">
      <c r="A3" s="24"/>
    </row>
    <row r="4" spans="1:3" ht="43.5" x14ac:dyDescent="0.35">
      <c r="A4" s="41" t="s">
        <v>493</v>
      </c>
      <c r="B4" s="42"/>
      <c r="C4" s="169" t="s">
        <v>545</v>
      </c>
    </row>
    <row r="5" spans="1:3" x14ac:dyDescent="0.35">
      <c r="A5" s="7" t="s">
        <v>4</v>
      </c>
      <c r="B5" s="25" t="s">
        <v>462</v>
      </c>
      <c r="C5" s="184">
        <v>0</v>
      </c>
    </row>
    <row r="6" spans="1:3" x14ac:dyDescent="0.35">
      <c r="A6" s="28" t="s">
        <v>7</v>
      </c>
      <c r="B6" s="27" t="s">
        <v>8</v>
      </c>
      <c r="C6" s="184">
        <v>0</v>
      </c>
    </row>
    <row r="7" spans="1:3" x14ac:dyDescent="0.35">
      <c r="A7" s="28" t="s">
        <v>9</v>
      </c>
      <c r="B7" s="27" t="s">
        <v>10</v>
      </c>
      <c r="C7" s="184">
        <v>0</v>
      </c>
    </row>
    <row r="8" spans="1:3" x14ac:dyDescent="0.35">
      <c r="A8" s="28" t="s">
        <v>11</v>
      </c>
      <c r="B8" s="27" t="s">
        <v>12</v>
      </c>
      <c r="C8" s="184">
        <v>0</v>
      </c>
    </row>
    <row r="9" spans="1:3" x14ac:dyDescent="0.35">
      <c r="A9" s="28" t="s">
        <v>13</v>
      </c>
      <c r="B9" s="27" t="s">
        <v>14</v>
      </c>
      <c r="C9" s="184">
        <v>0</v>
      </c>
    </row>
    <row r="10" spans="1:3" x14ac:dyDescent="0.35">
      <c r="A10" s="28" t="s">
        <v>15</v>
      </c>
      <c r="B10" s="27" t="s">
        <v>16</v>
      </c>
      <c r="C10" s="184">
        <v>0</v>
      </c>
    </row>
    <row r="11" spans="1:3" x14ac:dyDescent="0.35">
      <c r="A11" s="28" t="s">
        <v>17</v>
      </c>
      <c r="B11" s="27" t="s">
        <v>18</v>
      </c>
      <c r="C11" s="184">
        <v>0</v>
      </c>
    </row>
    <row r="12" spans="1:3" x14ac:dyDescent="0.35">
      <c r="A12" s="7" t="s">
        <v>19</v>
      </c>
      <c r="B12" s="25" t="s">
        <v>559</v>
      </c>
      <c r="C12" s="170">
        <v>50000</v>
      </c>
    </row>
    <row r="13" spans="1:3" x14ac:dyDescent="0.35">
      <c r="A13" s="7" t="s">
        <v>22</v>
      </c>
      <c r="B13" s="25" t="s">
        <v>23</v>
      </c>
      <c r="C13" s="184">
        <v>0</v>
      </c>
    </row>
    <row r="14" spans="1:3" x14ac:dyDescent="0.35">
      <c r="A14" s="7" t="s">
        <v>24</v>
      </c>
      <c r="B14" s="25" t="s">
        <v>463</v>
      </c>
      <c r="C14" s="170">
        <v>30000</v>
      </c>
    </row>
    <row r="15" spans="1:3" x14ac:dyDescent="0.35">
      <c r="A15" s="7" t="s">
        <v>26</v>
      </c>
      <c r="B15" s="25" t="s">
        <v>464</v>
      </c>
      <c r="C15" s="184">
        <v>0</v>
      </c>
    </row>
    <row r="16" spans="1:3" x14ac:dyDescent="0.35">
      <c r="A16" s="7" t="s">
        <v>28</v>
      </c>
      <c r="B16" s="7" t="s">
        <v>29</v>
      </c>
      <c r="C16" s="184">
        <v>0</v>
      </c>
    </row>
    <row r="17" spans="1:3" ht="29" x14ac:dyDescent="0.35">
      <c r="A17" s="43" t="s">
        <v>30</v>
      </c>
      <c r="B17" s="29" t="s">
        <v>494</v>
      </c>
      <c r="C17" s="171">
        <v>290000</v>
      </c>
    </row>
    <row r="18" spans="1:3" x14ac:dyDescent="0.35">
      <c r="A18" s="31" t="s">
        <v>32</v>
      </c>
      <c r="B18" s="30" t="s">
        <v>33</v>
      </c>
      <c r="C18" s="184">
        <v>0</v>
      </c>
    </row>
    <row r="19" spans="1:3" x14ac:dyDescent="0.35">
      <c r="A19" s="31" t="s">
        <v>34</v>
      </c>
      <c r="B19" s="30" t="s">
        <v>35</v>
      </c>
      <c r="C19" s="184">
        <v>0</v>
      </c>
    </row>
    <row r="20" spans="1:3" x14ac:dyDescent="0.35">
      <c r="A20" s="7" t="s">
        <v>36</v>
      </c>
      <c r="B20" s="7" t="s">
        <v>474</v>
      </c>
      <c r="C20" s="184">
        <v>0</v>
      </c>
    </row>
    <row r="21" spans="1:3" x14ac:dyDescent="0.35">
      <c r="A21" s="7" t="s">
        <v>38</v>
      </c>
      <c r="B21" s="7" t="s">
        <v>39</v>
      </c>
      <c r="C21" s="184">
        <v>0</v>
      </c>
    </row>
    <row r="22" spans="1:3" x14ac:dyDescent="0.35">
      <c r="A22" s="7" t="s">
        <v>40</v>
      </c>
      <c r="B22" s="7" t="s">
        <v>476</v>
      </c>
      <c r="C22" s="184">
        <v>0</v>
      </c>
    </row>
    <row r="23" spans="1:3" x14ac:dyDescent="0.35">
      <c r="A23" s="7" t="s">
        <v>42</v>
      </c>
      <c r="B23" s="7" t="s">
        <v>43</v>
      </c>
      <c r="C23" s="184">
        <v>0</v>
      </c>
    </row>
    <row r="24" spans="1:3" x14ac:dyDescent="0.35">
      <c r="A24" s="7" t="s">
        <v>44</v>
      </c>
      <c r="B24" s="7" t="s">
        <v>45</v>
      </c>
      <c r="C24" s="184">
        <v>0</v>
      </c>
    </row>
    <row r="25" spans="1:3" x14ac:dyDescent="0.35">
      <c r="A25" s="7" t="s">
        <v>46</v>
      </c>
      <c r="B25" s="25" t="s">
        <v>465</v>
      </c>
      <c r="C25" s="170">
        <v>100000</v>
      </c>
    </row>
    <row r="26" spans="1:3" x14ac:dyDescent="0.35">
      <c r="A26" s="7" t="s">
        <v>49</v>
      </c>
      <c r="B26" s="25" t="s">
        <v>50</v>
      </c>
      <c r="C26" s="184">
        <v>0</v>
      </c>
    </row>
    <row r="27" spans="1:3" x14ac:dyDescent="0.35">
      <c r="A27" s="7" t="s">
        <v>52</v>
      </c>
      <c r="B27" s="25" t="s">
        <v>53</v>
      </c>
      <c r="C27" s="184">
        <v>0</v>
      </c>
    </row>
    <row r="28" spans="1:3" x14ac:dyDescent="0.35">
      <c r="A28" s="7" t="s">
        <v>54</v>
      </c>
      <c r="B28" s="7" t="s">
        <v>55</v>
      </c>
      <c r="C28" s="184">
        <v>0</v>
      </c>
    </row>
    <row r="29" spans="1:3" x14ac:dyDescent="0.35">
      <c r="A29" s="7" t="s">
        <v>56</v>
      </c>
      <c r="B29" s="7" t="s">
        <v>466</v>
      </c>
      <c r="C29" s="184">
        <v>0</v>
      </c>
    </row>
    <row r="30" spans="1:3" x14ac:dyDescent="0.35">
      <c r="A30" s="7" t="s">
        <v>59</v>
      </c>
      <c r="B30" s="7" t="s">
        <v>60</v>
      </c>
      <c r="C30" s="184">
        <v>0</v>
      </c>
    </row>
    <row r="31" spans="1:3" x14ac:dyDescent="0.35">
      <c r="A31" s="7" t="s">
        <v>61</v>
      </c>
      <c r="B31" s="7" t="s">
        <v>467</v>
      </c>
      <c r="C31" s="170">
        <v>150000</v>
      </c>
    </row>
    <row r="32" spans="1:3" x14ac:dyDescent="0.35">
      <c r="A32" s="7" t="s">
        <v>63</v>
      </c>
      <c r="B32" s="25" t="s">
        <v>64</v>
      </c>
      <c r="C32" s="170">
        <v>20000</v>
      </c>
    </row>
    <row r="33" spans="1:3" x14ac:dyDescent="0.35">
      <c r="A33" s="7" t="s">
        <v>65</v>
      </c>
      <c r="B33" s="25" t="s">
        <v>66</v>
      </c>
      <c r="C33" s="170">
        <v>20000</v>
      </c>
    </row>
    <row r="34" spans="1:3" x14ac:dyDescent="0.35">
      <c r="A34" s="7" t="s">
        <v>67</v>
      </c>
      <c r="B34" s="25" t="s">
        <v>68</v>
      </c>
      <c r="C34" s="170">
        <v>10000</v>
      </c>
    </row>
    <row r="35" spans="1:3" x14ac:dyDescent="0.35">
      <c r="A35" s="7" t="s">
        <v>69</v>
      </c>
      <c r="B35" s="7" t="s">
        <v>70</v>
      </c>
      <c r="C35" s="184">
        <v>0</v>
      </c>
    </row>
    <row r="36" spans="1:3" x14ac:dyDescent="0.35">
      <c r="A36" s="7" t="s">
        <v>71</v>
      </c>
      <c r="B36" s="7" t="s">
        <v>72</v>
      </c>
      <c r="C36" s="184">
        <v>0</v>
      </c>
    </row>
    <row r="37" spans="1:3" x14ac:dyDescent="0.35">
      <c r="A37" s="7" t="s">
        <v>73</v>
      </c>
      <c r="B37" s="7" t="s">
        <v>74</v>
      </c>
      <c r="C37" s="184">
        <v>0</v>
      </c>
    </row>
    <row r="38" spans="1:3" x14ac:dyDescent="0.35">
      <c r="A38" s="31" t="s">
        <v>75</v>
      </c>
      <c r="B38" s="30" t="s">
        <v>477</v>
      </c>
      <c r="C38" s="184">
        <v>0</v>
      </c>
    </row>
    <row r="39" spans="1:3" x14ac:dyDescent="0.35">
      <c r="A39" s="31" t="s">
        <v>77</v>
      </c>
      <c r="B39" s="30" t="s">
        <v>478</v>
      </c>
      <c r="C39" s="184">
        <v>0</v>
      </c>
    </row>
    <row r="40" spans="1:3" x14ac:dyDescent="0.35">
      <c r="A40" s="7" t="s">
        <v>79</v>
      </c>
      <c r="B40" s="7" t="s">
        <v>80</v>
      </c>
      <c r="C40" s="184">
        <v>0</v>
      </c>
    </row>
    <row r="41" spans="1:3" x14ac:dyDescent="0.35">
      <c r="A41" s="11"/>
      <c r="B41" s="50" t="s">
        <v>495</v>
      </c>
      <c r="C41" s="172">
        <f>SUM(C5:C40)</f>
        <v>670000</v>
      </c>
    </row>
    <row r="42" spans="1:3" x14ac:dyDescent="0.35">
      <c r="A42" s="7"/>
      <c r="B42" s="7"/>
      <c r="C42" s="170"/>
    </row>
    <row r="43" spans="1:3" ht="43.5" x14ac:dyDescent="0.35">
      <c r="A43" s="41" t="s">
        <v>496</v>
      </c>
      <c r="B43" s="42"/>
      <c r="C43" s="169" t="s">
        <v>545</v>
      </c>
    </row>
    <row r="44" spans="1:3" x14ac:dyDescent="0.35">
      <c r="A44" s="7" t="s">
        <v>86</v>
      </c>
      <c r="B44" s="7" t="s">
        <v>87</v>
      </c>
      <c r="C44" s="170">
        <v>5000</v>
      </c>
    </row>
    <row r="45" spans="1:3" x14ac:dyDescent="0.35">
      <c r="A45" s="7" t="s">
        <v>89</v>
      </c>
      <c r="B45" s="7" t="s">
        <v>479</v>
      </c>
      <c r="C45" s="184">
        <v>0</v>
      </c>
    </row>
    <row r="46" spans="1:3" x14ac:dyDescent="0.35">
      <c r="A46" s="7" t="s">
        <v>91</v>
      </c>
      <c r="B46" s="7" t="s">
        <v>92</v>
      </c>
      <c r="C46" s="184">
        <v>0</v>
      </c>
    </row>
    <row r="47" spans="1:3" x14ac:dyDescent="0.35">
      <c r="A47" s="7" t="s">
        <v>94</v>
      </c>
      <c r="B47" s="7" t="s">
        <v>83</v>
      </c>
      <c r="C47" s="184">
        <v>0</v>
      </c>
    </row>
    <row r="48" spans="1:3" x14ac:dyDescent="0.35">
      <c r="A48" s="31" t="s">
        <v>95</v>
      </c>
      <c r="B48" s="30" t="s">
        <v>83</v>
      </c>
      <c r="C48" s="184">
        <v>0</v>
      </c>
    </row>
    <row r="49" spans="1:5" ht="15" thickBot="1" x14ac:dyDescent="0.4">
      <c r="A49" s="32" t="s">
        <v>97</v>
      </c>
      <c r="B49" s="33" t="s">
        <v>84</v>
      </c>
      <c r="C49" s="184">
        <v>0</v>
      </c>
    </row>
    <row r="50" spans="1:5" x14ac:dyDescent="0.35">
      <c r="A50" s="51" t="s">
        <v>448</v>
      </c>
      <c r="B50" s="52" t="s">
        <v>480</v>
      </c>
      <c r="C50" s="173">
        <v>50000</v>
      </c>
    </row>
    <row r="51" spans="1:5" x14ac:dyDescent="0.35">
      <c r="A51" s="53" t="s">
        <v>451</v>
      </c>
      <c r="B51" s="54" t="s">
        <v>398</v>
      </c>
      <c r="C51" s="173">
        <v>50000</v>
      </c>
    </row>
    <row r="52" spans="1:5" x14ac:dyDescent="0.35">
      <c r="A52" s="53" t="s">
        <v>453</v>
      </c>
      <c r="B52" s="54" t="s">
        <v>450</v>
      </c>
      <c r="C52" s="173">
        <v>150000</v>
      </c>
    </row>
    <row r="53" spans="1:5" x14ac:dyDescent="0.35">
      <c r="A53" s="55" t="s">
        <v>454</v>
      </c>
      <c r="B53" s="56" t="s">
        <v>481</v>
      </c>
      <c r="C53" s="174">
        <v>10000</v>
      </c>
    </row>
    <row r="54" spans="1:5" x14ac:dyDescent="0.35">
      <c r="A54" s="53" t="s">
        <v>486</v>
      </c>
      <c r="B54" s="54" t="s">
        <v>489</v>
      </c>
      <c r="C54" s="185">
        <v>0</v>
      </c>
      <c r="D54" s="175"/>
      <c r="E54" s="176"/>
    </row>
    <row r="55" spans="1:5" x14ac:dyDescent="0.35">
      <c r="A55" s="53" t="s">
        <v>487</v>
      </c>
      <c r="B55" s="54" t="s">
        <v>85</v>
      </c>
      <c r="C55" s="185">
        <v>0</v>
      </c>
      <c r="D55" s="175"/>
      <c r="E55" s="176"/>
    </row>
    <row r="56" spans="1:5" ht="15" thickBot="1" x14ac:dyDescent="0.4">
      <c r="A56" s="57" t="s">
        <v>488</v>
      </c>
      <c r="B56" s="58" t="s">
        <v>81</v>
      </c>
      <c r="C56" s="173">
        <v>15000</v>
      </c>
      <c r="D56" s="175"/>
      <c r="E56" s="176"/>
    </row>
    <row r="57" spans="1:5" x14ac:dyDescent="0.35">
      <c r="A57" s="48"/>
      <c r="B57" s="49"/>
      <c r="C57" s="177"/>
    </row>
    <row r="58" spans="1:5" x14ac:dyDescent="0.35">
      <c r="A58" s="36" t="s">
        <v>99</v>
      </c>
      <c r="B58" s="37" t="s">
        <v>100</v>
      </c>
      <c r="C58" s="173">
        <v>76000</v>
      </c>
    </row>
    <row r="59" spans="1:5" x14ac:dyDescent="0.35">
      <c r="A59" s="34" t="s">
        <v>104</v>
      </c>
      <c r="B59" s="35" t="s">
        <v>105</v>
      </c>
      <c r="C59" s="184">
        <v>0</v>
      </c>
    </row>
    <row r="60" spans="1:5" x14ac:dyDescent="0.35">
      <c r="A60" s="7" t="s">
        <v>112</v>
      </c>
      <c r="B60" s="26" t="s">
        <v>113</v>
      </c>
      <c r="C60" s="184">
        <v>0</v>
      </c>
    </row>
    <row r="61" spans="1:5" x14ac:dyDescent="0.35">
      <c r="A61" s="7" t="s">
        <v>117</v>
      </c>
      <c r="B61" s="26" t="s">
        <v>118</v>
      </c>
      <c r="C61" s="184">
        <v>0</v>
      </c>
    </row>
    <row r="62" spans="1:5" x14ac:dyDescent="0.35">
      <c r="A62" s="7" t="s">
        <v>119</v>
      </c>
      <c r="B62" s="26" t="s">
        <v>120</v>
      </c>
      <c r="C62" s="184">
        <v>0</v>
      </c>
    </row>
    <row r="63" spans="1:5" x14ac:dyDescent="0.35">
      <c r="A63" s="7" t="s">
        <v>123</v>
      </c>
      <c r="B63" s="26" t="s">
        <v>100</v>
      </c>
      <c r="C63" s="184">
        <v>0</v>
      </c>
    </row>
    <row r="64" spans="1:5" x14ac:dyDescent="0.35">
      <c r="A64" s="7" t="s">
        <v>124</v>
      </c>
      <c r="B64" s="26" t="s">
        <v>125</v>
      </c>
      <c r="C64" s="184">
        <v>0</v>
      </c>
    </row>
    <row r="65" spans="1:3" x14ac:dyDescent="0.35">
      <c r="A65" s="7" t="s">
        <v>126</v>
      </c>
      <c r="B65" s="26" t="s">
        <v>127</v>
      </c>
      <c r="C65" s="184">
        <v>0</v>
      </c>
    </row>
    <row r="66" spans="1:3" x14ac:dyDescent="0.35">
      <c r="A66" s="7" t="s">
        <v>129</v>
      </c>
      <c r="B66" s="26" t="s">
        <v>130</v>
      </c>
      <c r="C66" s="184">
        <v>0</v>
      </c>
    </row>
    <row r="67" spans="1:3" x14ac:dyDescent="0.35">
      <c r="A67" s="31" t="s">
        <v>131</v>
      </c>
      <c r="B67" s="38" t="s">
        <v>132</v>
      </c>
      <c r="C67" s="184">
        <v>0</v>
      </c>
    </row>
    <row r="68" spans="1:3" x14ac:dyDescent="0.35">
      <c r="A68" s="7" t="s">
        <v>141</v>
      </c>
      <c r="B68" s="26" t="s">
        <v>142</v>
      </c>
      <c r="C68" s="184">
        <v>0</v>
      </c>
    </row>
    <row r="69" spans="1:3" x14ac:dyDescent="0.35">
      <c r="A69" s="7" t="s">
        <v>147</v>
      </c>
      <c r="B69" s="26" t="s">
        <v>148</v>
      </c>
      <c r="C69" s="184">
        <v>0</v>
      </c>
    </row>
    <row r="70" spans="1:3" x14ac:dyDescent="0.35">
      <c r="A70" s="7" t="s">
        <v>149</v>
      </c>
      <c r="B70" s="26" t="s">
        <v>150</v>
      </c>
      <c r="C70" s="184">
        <v>0</v>
      </c>
    </row>
    <row r="71" spans="1:3" x14ac:dyDescent="0.35">
      <c r="A71" s="7" t="s">
        <v>156</v>
      </c>
      <c r="B71" s="26" t="s">
        <v>157</v>
      </c>
      <c r="C71" s="184">
        <v>0</v>
      </c>
    </row>
    <row r="72" spans="1:3" x14ac:dyDescent="0.35">
      <c r="A72" s="7" t="s">
        <v>159</v>
      </c>
      <c r="B72" s="26" t="s">
        <v>160</v>
      </c>
      <c r="C72" s="184">
        <v>0</v>
      </c>
    </row>
    <row r="73" spans="1:3" x14ac:dyDescent="0.35">
      <c r="A73" s="7" t="s">
        <v>161</v>
      </c>
      <c r="B73" s="26" t="s">
        <v>162</v>
      </c>
      <c r="C73" s="184">
        <v>0</v>
      </c>
    </row>
    <row r="74" spans="1:3" x14ac:dyDescent="0.35">
      <c r="A74" s="7" t="s">
        <v>163</v>
      </c>
      <c r="B74" s="26" t="s">
        <v>164</v>
      </c>
      <c r="C74" s="184">
        <v>0</v>
      </c>
    </row>
    <row r="75" spans="1:3" x14ac:dyDescent="0.35">
      <c r="A75" s="7" t="s">
        <v>166</v>
      </c>
      <c r="B75" s="26" t="s">
        <v>167</v>
      </c>
      <c r="C75" s="184">
        <v>0</v>
      </c>
    </row>
    <row r="76" spans="1:3" x14ac:dyDescent="0.35">
      <c r="A76" s="7" t="s">
        <v>168</v>
      </c>
      <c r="B76" s="26" t="s">
        <v>169</v>
      </c>
      <c r="C76" s="184">
        <v>0</v>
      </c>
    </row>
    <row r="77" spans="1:3" x14ac:dyDescent="0.35">
      <c r="A77" s="7" t="s">
        <v>170</v>
      </c>
      <c r="B77" s="26" t="s">
        <v>171</v>
      </c>
      <c r="C77" s="184">
        <v>0</v>
      </c>
    </row>
    <row r="78" spans="1:3" x14ac:dyDescent="0.35">
      <c r="A78" s="7" t="s">
        <v>172</v>
      </c>
      <c r="B78" s="26" t="s">
        <v>173</v>
      </c>
      <c r="C78" s="184">
        <v>0</v>
      </c>
    </row>
    <row r="79" spans="1:3" x14ac:dyDescent="0.35">
      <c r="A79" s="7" t="s">
        <v>181</v>
      </c>
      <c r="B79" s="26" t="s">
        <v>182</v>
      </c>
      <c r="C79" s="184">
        <v>0</v>
      </c>
    </row>
    <row r="80" spans="1:3" x14ac:dyDescent="0.35">
      <c r="A80" s="7" t="s">
        <v>184</v>
      </c>
      <c r="B80" s="26" t="s">
        <v>185</v>
      </c>
      <c r="C80" s="184">
        <v>0</v>
      </c>
    </row>
    <row r="81" spans="1:3" x14ac:dyDescent="0.35">
      <c r="A81" s="7" t="s">
        <v>186</v>
      </c>
      <c r="B81" s="26" t="s">
        <v>187</v>
      </c>
      <c r="C81" s="184">
        <v>0</v>
      </c>
    </row>
    <row r="82" spans="1:3" x14ac:dyDescent="0.35">
      <c r="A82" s="7" t="s">
        <v>188</v>
      </c>
      <c r="B82" s="26" t="s">
        <v>189</v>
      </c>
      <c r="C82" s="184">
        <v>0</v>
      </c>
    </row>
    <row r="83" spans="1:3" x14ac:dyDescent="0.35">
      <c r="A83" s="7" t="s">
        <v>190</v>
      </c>
      <c r="B83" s="26" t="s">
        <v>191</v>
      </c>
      <c r="C83" s="184">
        <v>0</v>
      </c>
    </row>
    <row r="84" spans="1:3" x14ac:dyDescent="0.35">
      <c r="A84" s="7" t="s">
        <v>192</v>
      </c>
      <c r="B84" s="26" t="s">
        <v>193</v>
      </c>
      <c r="C84" s="184">
        <v>0</v>
      </c>
    </row>
    <row r="85" spans="1:3" x14ac:dyDescent="0.35">
      <c r="A85" s="7" t="s">
        <v>199</v>
      </c>
      <c r="B85" s="26" t="s">
        <v>200</v>
      </c>
      <c r="C85" s="184">
        <v>0</v>
      </c>
    </row>
    <row r="86" spans="1:3" x14ac:dyDescent="0.35">
      <c r="A86" s="7" t="s">
        <v>201</v>
      </c>
      <c r="B86" s="26" t="s">
        <v>202</v>
      </c>
      <c r="C86" s="184">
        <v>0</v>
      </c>
    </row>
    <row r="87" spans="1:3" x14ac:dyDescent="0.35">
      <c r="A87" s="7" t="s">
        <v>203</v>
      </c>
      <c r="B87" s="26" t="s">
        <v>204</v>
      </c>
      <c r="C87" s="184">
        <v>0</v>
      </c>
    </row>
    <row r="88" spans="1:3" x14ac:dyDescent="0.35">
      <c r="A88" s="7" t="s">
        <v>205</v>
      </c>
      <c r="B88" s="26" t="s">
        <v>206</v>
      </c>
      <c r="C88" s="184">
        <v>0</v>
      </c>
    </row>
    <row r="89" spans="1:3" x14ac:dyDescent="0.35">
      <c r="A89" s="7" t="s">
        <v>207</v>
      </c>
      <c r="B89" s="26" t="s">
        <v>468</v>
      </c>
      <c r="C89" s="184">
        <v>0</v>
      </c>
    </row>
    <row r="90" spans="1:3" x14ac:dyDescent="0.35">
      <c r="A90" s="7" t="s">
        <v>209</v>
      </c>
      <c r="B90" s="26" t="s">
        <v>210</v>
      </c>
      <c r="C90" s="184">
        <v>0</v>
      </c>
    </row>
    <row r="91" spans="1:3" x14ac:dyDescent="0.35">
      <c r="A91" s="7" t="s">
        <v>211</v>
      </c>
      <c r="B91" s="26" t="s">
        <v>212</v>
      </c>
      <c r="C91" s="184">
        <v>0</v>
      </c>
    </row>
    <row r="92" spans="1:3" x14ac:dyDescent="0.35">
      <c r="A92" s="7" t="s">
        <v>213</v>
      </c>
      <c r="B92" s="26" t="s">
        <v>214</v>
      </c>
      <c r="C92" s="184">
        <v>0</v>
      </c>
    </row>
    <row r="93" spans="1:3" x14ac:dyDescent="0.35">
      <c r="A93" s="7" t="s">
        <v>215</v>
      </c>
      <c r="B93" s="26" t="s">
        <v>216</v>
      </c>
      <c r="C93" s="184">
        <v>0</v>
      </c>
    </row>
    <row r="94" spans="1:3" x14ac:dyDescent="0.35">
      <c r="A94" s="7" t="s">
        <v>217</v>
      </c>
      <c r="B94" s="25" t="s">
        <v>560</v>
      </c>
      <c r="C94" s="170">
        <v>20000</v>
      </c>
    </row>
    <row r="95" spans="1:3" x14ac:dyDescent="0.35">
      <c r="A95" s="46"/>
      <c r="B95" s="47"/>
      <c r="C95" s="178"/>
    </row>
    <row r="96" spans="1:3" x14ac:dyDescent="0.35">
      <c r="A96" s="7" t="s">
        <v>219</v>
      </c>
      <c r="B96" s="7" t="s">
        <v>220</v>
      </c>
      <c r="C96" s="170">
        <v>15000</v>
      </c>
    </row>
    <row r="97" spans="1:3" x14ac:dyDescent="0.35">
      <c r="A97" s="7" t="s">
        <v>222</v>
      </c>
      <c r="B97" s="7" t="s">
        <v>223</v>
      </c>
      <c r="C97" s="184">
        <v>0</v>
      </c>
    </row>
    <row r="98" spans="1:3" x14ac:dyDescent="0.35">
      <c r="A98" s="7" t="s">
        <v>236</v>
      </c>
      <c r="B98" s="7" t="s">
        <v>469</v>
      </c>
      <c r="C98" s="184">
        <v>0</v>
      </c>
    </row>
    <row r="99" spans="1:3" x14ac:dyDescent="0.35">
      <c r="A99" s="7" t="s">
        <v>240</v>
      </c>
      <c r="B99" s="7" t="s">
        <v>241</v>
      </c>
      <c r="C99" s="184">
        <v>0</v>
      </c>
    </row>
    <row r="100" spans="1:3" x14ac:dyDescent="0.35">
      <c r="A100" s="7" t="s">
        <v>243</v>
      </c>
      <c r="B100" s="25" t="s">
        <v>244</v>
      </c>
      <c r="C100" s="184">
        <v>0</v>
      </c>
    </row>
    <row r="101" spans="1:3" x14ac:dyDescent="0.35">
      <c r="A101" s="7" t="s">
        <v>245</v>
      </c>
      <c r="B101" s="7" t="s">
        <v>246</v>
      </c>
      <c r="C101" s="184">
        <v>0</v>
      </c>
    </row>
    <row r="102" spans="1:3" x14ac:dyDescent="0.35">
      <c r="A102" s="7" t="s">
        <v>247</v>
      </c>
      <c r="B102" s="7" t="s">
        <v>248</v>
      </c>
      <c r="C102" s="184">
        <v>0</v>
      </c>
    </row>
    <row r="103" spans="1:3" x14ac:dyDescent="0.35">
      <c r="A103" s="7" t="s">
        <v>249</v>
      </c>
      <c r="B103" s="7" t="s">
        <v>250</v>
      </c>
      <c r="C103" s="184">
        <v>0</v>
      </c>
    </row>
    <row r="104" spans="1:3" x14ac:dyDescent="0.35">
      <c r="A104" s="7" t="s">
        <v>251</v>
      </c>
      <c r="B104" s="7" t="s">
        <v>252</v>
      </c>
      <c r="C104" s="184">
        <v>0</v>
      </c>
    </row>
    <row r="105" spans="1:3" x14ac:dyDescent="0.35">
      <c r="A105" s="31" t="s">
        <v>253</v>
      </c>
      <c r="B105" s="30" t="s">
        <v>254</v>
      </c>
      <c r="C105" s="184">
        <v>0</v>
      </c>
    </row>
    <row r="106" spans="1:3" x14ac:dyDescent="0.35">
      <c r="A106" s="7" t="s">
        <v>258</v>
      </c>
      <c r="B106" s="7" t="s">
        <v>259</v>
      </c>
      <c r="C106" s="170">
        <v>40000</v>
      </c>
    </row>
    <row r="107" spans="1:3" x14ac:dyDescent="0.35">
      <c r="A107" s="7" t="s">
        <v>262</v>
      </c>
      <c r="B107" s="7" t="s">
        <v>263</v>
      </c>
      <c r="C107" s="170">
        <v>10000</v>
      </c>
    </row>
    <row r="108" spans="1:3" x14ac:dyDescent="0.35">
      <c r="A108" s="7" t="s">
        <v>264</v>
      </c>
      <c r="B108" s="7" t="s">
        <v>265</v>
      </c>
      <c r="C108" s="184">
        <v>0</v>
      </c>
    </row>
    <row r="109" spans="1:3" x14ac:dyDescent="0.35">
      <c r="A109" s="31" t="s">
        <v>266</v>
      </c>
      <c r="B109" s="30" t="s">
        <v>267</v>
      </c>
      <c r="C109" s="184">
        <v>0</v>
      </c>
    </row>
    <row r="110" spans="1:3" x14ac:dyDescent="0.35">
      <c r="A110" s="7" t="s">
        <v>269</v>
      </c>
      <c r="B110" s="7" t="s">
        <v>270</v>
      </c>
      <c r="C110" s="184">
        <v>0</v>
      </c>
    </row>
    <row r="111" spans="1:3" x14ac:dyDescent="0.35">
      <c r="A111" s="7" t="s">
        <v>271</v>
      </c>
      <c r="B111" s="25" t="s">
        <v>272</v>
      </c>
      <c r="C111" s="184">
        <v>0</v>
      </c>
    </row>
    <row r="112" spans="1:3" x14ac:dyDescent="0.35">
      <c r="A112" s="7" t="s">
        <v>273</v>
      </c>
      <c r="B112" s="25" t="s">
        <v>274</v>
      </c>
      <c r="C112" s="170">
        <v>15000</v>
      </c>
    </row>
    <row r="113" spans="1:3" x14ac:dyDescent="0.35">
      <c r="A113" s="7" t="s">
        <v>275</v>
      </c>
      <c r="B113" s="25" t="s">
        <v>93</v>
      </c>
      <c r="C113" s="170">
        <v>20000</v>
      </c>
    </row>
    <row r="114" spans="1:3" x14ac:dyDescent="0.35">
      <c r="A114" s="7" t="s">
        <v>276</v>
      </c>
      <c r="B114" s="25" t="s">
        <v>277</v>
      </c>
      <c r="C114" s="184">
        <v>0</v>
      </c>
    </row>
    <row r="115" spans="1:3" x14ac:dyDescent="0.35">
      <c r="A115" s="7" t="s">
        <v>282</v>
      </c>
      <c r="B115" s="25" t="s">
        <v>283</v>
      </c>
      <c r="C115" s="184">
        <v>0</v>
      </c>
    </row>
    <row r="116" spans="1:3" x14ac:dyDescent="0.35">
      <c r="A116" s="7" t="s">
        <v>284</v>
      </c>
      <c r="B116" s="25" t="s">
        <v>285</v>
      </c>
      <c r="C116" s="184">
        <v>0</v>
      </c>
    </row>
    <row r="117" spans="1:3" x14ac:dyDescent="0.35">
      <c r="A117" s="7" t="s">
        <v>288</v>
      </c>
      <c r="B117" s="7" t="s">
        <v>82</v>
      </c>
      <c r="C117" s="170">
        <v>5000</v>
      </c>
    </row>
    <row r="118" spans="1:3" x14ac:dyDescent="0.35">
      <c r="A118" s="7" t="s">
        <v>291</v>
      </c>
      <c r="B118" s="7" t="s">
        <v>292</v>
      </c>
      <c r="C118" s="184">
        <v>0</v>
      </c>
    </row>
    <row r="119" spans="1:3" x14ac:dyDescent="0.35">
      <c r="A119" s="7" t="s">
        <v>302</v>
      </c>
      <c r="B119" s="7" t="s">
        <v>303</v>
      </c>
      <c r="C119" s="170">
        <v>20000</v>
      </c>
    </row>
    <row r="120" spans="1:3" x14ac:dyDescent="0.35">
      <c r="A120" s="7" t="s">
        <v>304</v>
      </c>
      <c r="B120" s="7" t="s">
        <v>305</v>
      </c>
      <c r="C120" s="170">
        <v>50000</v>
      </c>
    </row>
    <row r="121" spans="1:3" x14ac:dyDescent="0.35">
      <c r="A121" s="7" t="s">
        <v>306</v>
      </c>
      <c r="B121" s="25" t="s">
        <v>307</v>
      </c>
      <c r="C121" s="184">
        <v>0</v>
      </c>
    </row>
    <row r="122" spans="1:3" x14ac:dyDescent="0.35">
      <c r="A122" s="31" t="s">
        <v>308</v>
      </c>
      <c r="B122" s="30" t="s">
        <v>309</v>
      </c>
      <c r="C122" s="184">
        <v>0</v>
      </c>
    </row>
    <row r="123" spans="1:3" x14ac:dyDescent="0.35">
      <c r="A123" s="31" t="s">
        <v>310</v>
      </c>
      <c r="B123" s="30" t="s">
        <v>311</v>
      </c>
      <c r="C123" s="184">
        <v>0</v>
      </c>
    </row>
    <row r="124" spans="1:3" x14ac:dyDescent="0.35">
      <c r="A124" s="31" t="s">
        <v>312</v>
      </c>
      <c r="B124" s="30" t="s">
        <v>482</v>
      </c>
      <c r="C124" s="184">
        <v>0</v>
      </c>
    </row>
    <row r="125" spans="1:3" x14ac:dyDescent="0.35">
      <c r="A125" s="7" t="s">
        <v>314</v>
      </c>
      <c r="B125" s="7" t="s">
        <v>561</v>
      </c>
      <c r="C125" s="184">
        <v>0</v>
      </c>
    </row>
    <row r="126" spans="1:3" x14ac:dyDescent="0.35">
      <c r="A126" s="7" t="s">
        <v>316</v>
      </c>
      <c r="B126" s="7" t="s">
        <v>317</v>
      </c>
      <c r="C126" s="170">
        <v>2000</v>
      </c>
    </row>
    <row r="127" spans="1:3" x14ac:dyDescent="0.35">
      <c r="A127" s="7" t="s">
        <v>319</v>
      </c>
      <c r="B127" s="7" t="s">
        <v>320</v>
      </c>
      <c r="C127" s="170">
        <v>20000</v>
      </c>
    </row>
    <row r="128" spans="1:3" x14ac:dyDescent="0.35">
      <c r="A128" s="31" t="s">
        <v>321</v>
      </c>
      <c r="B128" s="30" t="s">
        <v>322</v>
      </c>
      <c r="C128" s="184">
        <v>0</v>
      </c>
    </row>
    <row r="129" spans="1:3" x14ac:dyDescent="0.35">
      <c r="A129" s="7" t="s">
        <v>323</v>
      </c>
      <c r="B129" s="25" t="s">
        <v>324</v>
      </c>
      <c r="C129" s="170">
        <v>10000</v>
      </c>
    </row>
    <row r="130" spans="1:3" x14ac:dyDescent="0.35">
      <c r="A130" s="7" t="s">
        <v>325</v>
      </c>
      <c r="B130" s="7" t="s">
        <v>326</v>
      </c>
      <c r="C130" s="184">
        <v>0</v>
      </c>
    </row>
    <row r="131" spans="1:3" x14ac:dyDescent="0.35">
      <c r="A131" s="7" t="s">
        <v>329</v>
      </c>
      <c r="B131" s="7" t="s">
        <v>327</v>
      </c>
      <c r="C131" s="184">
        <v>0</v>
      </c>
    </row>
    <row r="132" spans="1:3" x14ac:dyDescent="0.35">
      <c r="A132" s="7" t="s">
        <v>330</v>
      </c>
      <c r="B132" s="7" t="s">
        <v>331</v>
      </c>
      <c r="C132" s="184">
        <v>0</v>
      </c>
    </row>
    <row r="133" spans="1:3" x14ac:dyDescent="0.35">
      <c r="A133" s="31" t="s">
        <v>332</v>
      </c>
      <c r="B133" s="30" t="s">
        <v>333</v>
      </c>
      <c r="C133" s="184">
        <v>0</v>
      </c>
    </row>
    <row r="134" spans="1:3" x14ac:dyDescent="0.35">
      <c r="A134" s="44"/>
      <c r="B134" s="45"/>
      <c r="C134" s="186"/>
    </row>
    <row r="135" spans="1:3" x14ac:dyDescent="0.35">
      <c r="A135" s="31" t="s">
        <v>334</v>
      </c>
      <c r="B135" s="30" t="s">
        <v>335</v>
      </c>
      <c r="C135" s="184">
        <v>0</v>
      </c>
    </row>
    <row r="136" spans="1:3" x14ac:dyDescent="0.35">
      <c r="A136" s="7" t="s">
        <v>343</v>
      </c>
      <c r="B136" s="7" t="s">
        <v>344</v>
      </c>
      <c r="C136" s="184">
        <v>0</v>
      </c>
    </row>
    <row r="137" spans="1:3" x14ac:dyDescent="0.35">
      <c r="A137" s="7" t="s">
        <v>346</v>
      </c>
      <c r="B137" s="7" t="s">
        <v>347</v>
      </c>
      <c r="C137" s="184">
        <v>0</v>
      </c>
    </row>
    <row r="138" spans="1:3" x14ac:dyDescent="0.35">
      <c r="A138" s="7" t="s">
        <v>348</v>
      </c>
      <c r="B138" s="7" t="s">
        <v>173</v>
      </c>
      <c r="C138" s="170">
        <v>50000</v>
      </c>
    </row>
    <row r="139" spans="1:3" x14ac:dyDescent="0.35">
      <c r="A139" s="7" t="s">
        <v>350</v>
      </c>
      <c r="B139" s="7" t="s">
        <v>351</v>
      </c>
      <c r="C139" s="184">
        <v>0</v>
      </c>
    </row>
    <row r="140" spans="1:3" x14ac:dyDescent="0.35">
      <c r="A140" s="7" t="s">
        <v>352</v>
      </c>
      <c r="B140" s="7" t="s">
        <v>353</v>
      </c>
      <c r="C140" s="184">
        <v>0</v>
      </c>
    </row>
    <row r="141" spans="1:3" x14ac:dyDescent="0.35">
      <c r="A141" s="31" t="s">
        <v>357</v>
      </c>
      <c r="B141" s="30" t="s">
        <v>483</v>
      </c>
      <c r="C141" s="184">
        <v>0</v>
      </c>
    </row>
    <row r="142" spans="1:3" x14ac:dyDescent="0.35">
      <c r="A142" s="31" t="s">
        <v>359</v>
      </c>
      <c r="B142" s="30" t="s">
        <v>360</v>
      </c>
      <c r="C142" s="184">
        <v>0</v>
      </c>
    </row>
    <row r="143" spans="1:3" x14ac:dyDescent="0.35">
      <c r="A143" s="7" t="s">
        <v>361</v>
      </c>
      <c r="B143" s="7" t="s">
        <v>362</v>
      </c>
      <c r="C143" s="184">
        <v>0</v>
      </c>
    </row>
    <row r="144" spans="1:3" x14ac:dyDescent="0.35">
      <c r="A144" s="7" t="s">
        <v>365</v>
      </c>
      <c r="B144" s="7" t="s">
        <v>366</v>
      </c>
      <c r="C144" s="184">
        <v>0</v>
      </c>
    </row>
    <row r="145" spans="1:3" x14ac:dyDescent="0.35">
      <c r="A145" s="7" t="s">
        <v>368</v>
      </c>
      <c r="B145" s="7" t="s">
        <v>369</v>
      </c>
      <c r="C145" s="184">
        <v>0</v>
      </c>
    </row>
    <row r="146" spans="1:3" x14ac:dyDescent="0.35">
      <c r="A146" s="7" t="s">
        <v>370</v>
      </c>
      <c r="B146" s="7" t="s">
        <v>371</v>
      </c>
      <c r="C146" s="184">
        <v>0</v>
      </c>
    </row>
    <row r="147" spans="1:3" x14ac:dyDescent="0.35">
      <c r="A147" s="7" t="s">
        <v>373</v>
      </c>
      <c r="B147" s="25" t="s">
        <v>374</v>
      </c>
      <c r="C147" s="170">
        <v>1000</v>
      </c>
    </row>
    <row r="148" spans="1:3" x14ac:dyDescent="0.35">
      <c r="A148" s="7" t="s">
        <v>376</v>
      </c>
      <c r="B148" s="25" t="s">
        <v>377</v>
      </c>
      <c r="C148" s="184">
        <v>0</v>
      </c>
    </row>
    <row r="149" spans="1:3" x14ac:dyDescent="0.35">
      <c r="A149" s="7" t="s">
        <v>380</v>
      </c>
      <c r="B149" s="7" t="s">
        <v>381</v>
      </c>
      <c r="C149" s="184">
        <v>0</v>
      </c>
    </row>
    <row r="150" spans="1:3" x14ac:dyDescent="0.35">
      <c r="A150" s="7" t="s">
        <v>382</v>
      </c>
      <c r="B150" s="7" t="s">
        <v>383</v>
      </c>
      <c r="C150" s="184">
        <v>0</v>
      </c>
    </row>
    <row r="151" spans="1:3" x14ac:dyDescent="0.35">
      <c r="A151" s="7" t="s">
        <v>384</v>
      </c>
      <c r="B151" s="7" t="s">
        <v>470</v>
      </c>
      <c r="C151" s="184">
        <v>0</v>
      </c>
    </row>
    <row r="152" spans="1:3" x14ac:dyDescent="0.35">
      <c r="A152" s="7" t="s">
        <v>390</v>
      </c>
      <c r="B152" s="7" t="s">
        <v>80</v>
      </c>
      <c r="C152" s="184">
        <v>0</v>
      </c>
    </row>
    <row r="153" spans="1:3" x14ac:dyDescent="0.35">
      <c r="A153" s="7" t="s">
        <v>406</v>
      </c>
      <c r="B153" s="7" t="s">
        <v>407</v>
      </c>
      <c r="C153" s="184">
        <v>0</v>
      </c>
    </row>
    <row r="154" spans="1:3" x14ac:dyDescent="0.35">
      <c r="A154" s="7" t="s">
        <v>419</v>
      </c>
      <c r="B154" s="7" t="s">
        <v>420</v>
      </c>
      <c r="C154" s="184">
        <v>0</v>
      </c>
    </row>
    <row r="155" spans="1:3" x14ac:dyDescent="0.35">
      <c r="A155" s="7" t="s">
        <v>421</v>
      </c>
      <c r="B155" s="7" t="s">
        <v>422</v>
      </c>
      <c r="C155" s="184">
        <v>0</v>
      </c>
    </row>
    <row r="156" spans="1:3" x14ac:dyDescent="0.35">
      <c r="A156" s="7" t="s">
        <v>425</v>
      </c>
      <c r="B156" s="7" t="s">
        <v>426</v>
      </c>
      <c r="C156" s="184">
        <v>0</v>
      </c>
    </row>
    <row r="157" spans="1:3" x14ac:dyDescent="0.35">
      <c r="A157" s="60"/>
      <c r="B157" s="59" t="s">
        <v>497</v>
      </c>
      <c r="C157" s="179">
        <f>SUM(C44:C156)</f>
        <v>634000</v>
      </c>
    </row>
    <row r="158" spans="1:3" x14ac:dyDescent="0.35">
      <c r="A158" s="66"/>
      <c r="B158" s="67"/>
      <c r="C158" s="180">
        <f>C5-C157</f>
        <v>-634000</v>
      </c>
    </row>
    <row r="159" spans="1:3" x14ac:dyDescent="0.35">
      <c r="A159" s="61"/>
      <c r="B159" s="62"/>
      <c r="C159" s="181"/>
    </row>
    <row r="160" spans="1:3" x14ac:dyDescent="0.35">
      <c r="A160" s="7" t="s">
        <v>413</v>
      </c>
      <c r="B160" s="7" t="s">
        <v>414</v>
      </c>
      <c r="C160" s="184">
        <v>0</v>
      </c>
    </row>
    <row r="161" spans="1:3" ht="15" thickBot="1" x14ac:dyDescent="0.4">
      <c r="A161" s="63"/>
      <c r="B161" s="63"/>
      <c r="C161" s="182"/>
    </row>
    <row r="162" spans="1:3" ht="15" thickBot="1" x14ac:dyDescent="0.4">
      <c r="A162" s="64"/>
      <c r="B162" s="65" t="s">
        <v>498</v>
      </c>
      <c r="C162" s="183">
        <f>SUM(C41+C158)</f>
        <v>36000</v>
      </c>
    </row>
  </sheetData>
  <mergeCells count="1">
    <mergeCell ref="A1:B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78A36-3039-4A7A-A03F-7687A9CA832A}">
  <dimension ref="A1:C169"/>
  <sheetViews>
    <sheetView topLeftCell="A152" workbookViewId="0">
      <selection activeCell="F164" sqref="F164"/>
    </sheetView>
  </sheetViews>
  <sheetFormatPr baseColWidth="10" defaultRowHeight="14.5" x14ac:dyDescent="0.35"/>
  <cols>
    <col min="1" max="1" width="8.90625" customWidth="1"/>
    <col min="2" max="2" width="62.54296875" customWidth="1"/>
    <col min="3" max="3" width="12.453125" customWidth="1"/>
  </cols>
  <sheetData>
    <row r="1" spans="1:3" ht="26" x14ac:dyDescent="0.6">
      <c r="A1" s="110" t="s">
        <v>471</v>
      </c>
      <c r="B1" s="111"/>
    </row>
    <row r="2" spans="1:3" ht="17" x14ac:dyDescent="0.4">
      <c r="A2" s="22" t="s">
        <v>512</v>
      </c>
      <c r="B2" s="23"/>
    </row>
    <row r="3" spans="1:3" ht="26" customHeight="1" x14ac:dyDescent="0.35">
      <c r="A3" s="24"/>
    </row>
    <row r="4" spans="1:3" ht="43.5" x14ac:dyDescent="0.35">
      <c r="A4" s="41" t="s">
        <v>493</v>
      </c>
      <c r="B4" s="42"/>
      <c r="C4" s="69" t="s">
        <v>508</v>
      </c>
    </row>
    <row r="5" spans="1:3" x14ac:dyDescent="0.35">
      <c r="A5" s="7" t="s">
        <v>4</v>
      </c>
      <c r="B5" s="25" t="s">
        <v>462</v>
      </c>
      <c r="C5" s="3"/>
    </row>
    <row r="6" spans="1:3" x14ac:dyDescent="0.35">
      <c r="A6" s="28" t="s">
        <v>7</v>
      </c>
      <c r="B6" s="27" t="s">
        <v>8</v>
      </c>
      <c r="C6" s="3"/>
    </row>
    <row r="7" spans="1:3" x14ac:dyDescent="0.35">
      <c r="A7" s="28" t="s">
        <v>9</v>
      </c>
      <c r="B7" s="27" t="s">
        <v>10</v>
      </c>
      <c r="C7" s="3"/>
    </row>
    <row r="8" spans="1:3" x14ac:dyDescent="0.35">
      <c r="A8" s="28" t="s">
        <v>11</v>
      </c>
      <c r="B8" s="27" t="s">
        <v>12</v>
      </c>
      <c r="C8" s="3"/>
    </row>
    <row r="9" spans="1:3" x14ac:dyDescent="0.35">
      <c r="A9" s="28" t="s">
        <v>13</v>
      </c>
      <c r="B9" s="27" t="s">
        <v>14</v>
      </c>
      <c r="C9" s="3"/>
    </row>
    <row r="10" spans="1:3" x14ac:dyDescent="0.35">
      <c r="A10" s="28" t="s">
        <v>15</v>
      </c>
      <c r="B10" s="27" t="s">
        <v>16</v>
      </c>
      <c r="C10" s="3"/>
    </row>
    <row r="11" spans="1:3" x14ac:dyDescent="0.35">
      <c r="A11" s="28" t="s">
        <v>17</v>
      </c>
      <c r="B11" s="27" t="s">
        <v>18</v>
      </c>
      <c r="C11" s="3"/>
    </row>
    <row r="12" spans="1:3" x14ac:dyDescent="0.35">
      <c r="A12" s="7" t="s">
        <v>19</v>
      </c>
      <c r="B12" s="25" t="s">
        <v>499</v>
      </c>
      <c r="C12" s="3"/>
    </row>
    <row r="13" spans="1:3" x14ac:dyDescent="0.35">
      <c r="A13" s="7" t="s">
        <v>22</v>
      </c>
      <c r="B13" s="25" t="s">
        <v>23</v>
      </c>
      <c r="C13" s="3"/>
    </row>
    <row r="14" spans="1:3" x14ac:dyDescent="0.35">
      <c r="A14" s="7" t="s">
        <v>24</v>
      </c>
      <c r="B14" s="25" t="s">
        <v>463</v>
      </c>
      <c r="C14" s="3"/>
    </row>
    <row r="15" spans="1:3" x14ac:dyDescent="0.35">
      <c r="A15" s="7" t="s">
        <v>26</v>
      </c>
      <c r="B15" s="25" t="s">
        <v>464</v>
      </c>
      <c r="C15" s="3"/>
    </row>
    <row r="16" spans="1:3" x14ac:dyDescent="0.35">
      <c r="A16" s="7" t="s">
        <v>28</v>
      </c>
      <c r="B16" s="7" t="s">
        <v>29</v>
      </c>
      <c r="C16" s="3"/>
    </row>
    <row r="17" spans="1:3" ht="29" x14ac:dyDescent="0.35">
      <c r="A17" s="43" t="s">
        <v>30</v>
      </c>
      <c r="B17" s="29" t="s">
        <v>494</v>
      </c>
      <c r="C17" s="3">
        <v>24000</v>
      </c>
    </row>
    <row r="18" spans="1:3" x14ac:dyDescent="0.35">
      <c r="A18" s="31" t="s">
        <v>32</v>
      </c>
      <c r="B18" s="30" t="s">
        <v>33</v>
      </c>
      <c r="C18" s="3"/>
    </row>
    <row r="19" spans="1:3" x14ac:dyDescent="0.35">
      <c r="A19" s="31" t="s">
        <v>34</v>
      </c>
      <c r="B19" s="30" t="s">
        <v>35</v>
      </c>
      <c r="C19" s="3"/>
    </row>
    <row r="20" spans="1:3" x14ac:dyDescent="0.35">
      <c r="A20" s="7" t="s">
        <v>36</v>
      </c>
      <c r="B20" s="7" t="s">
        <v>474</v>
      </c>
      <c r="C20" s="3"/>
    </row>
    <row r="21" spans="1:3" x14ac:dyDescent="0.35">
      <c r="A21" s="7" t="s">
        <v>38</v>
      </c>
      <c r="B21" s="7" t="s">
        <v>39</v>
      </c>
      <c r="C21" s="3"/>
    </row>
    <row r="22" spans="1:3" x14ac:dyDescent="0.35">
      <c r="A22" s="7" t="s">
        <v>40</v>
      </c>
      <c r="B22" s="7" t="s">
        <v>476</v>
      </c>
      <c r="C22" s="3"/>
    </row>
    <row r="23" spans="1:3" x14ac:dyDescent="0.35">
      <c r="A23" s="7" t="s">
        <v>42</v>
      </c>
      <c r="B23" s="7" t="s">
        <v>43</v>
      </c>
      <c r="C23" s="3"/>
    </row>
    <row r="24" spans="1:3" x14ac:dyDescent="0.35">
      <c r="A24" s="7" t="s">
        <v>44</v>
      </c>
      <c r="B24" s="7" t="s">
        <v>45</v>
      </c>
      <c r="C24" s="3"/>
    </row>
    <row r="25" spans="1:3" x14ac:dyDescent="0.35">
      <c r="A25" s="7" t="s">
        <v>46</v>
      </c>
      <c r="B25" s="25" t="s">
        <v>465</v>
      </c>
      <c r="C25" s="3">
        <v>60000</v>
      </c>
    </row>
    <row r="26" spans="1:3" x14ac:dyDescent="0.35">
      <c r="A26" s="7" t="s">
        <v>49</v>
      </c>
      <c r="B26" s="25" t="s">
        <v>50</v>
      </c>
      <c r="C26" s="3"/>
    </row>
    <row r="27" spans="1:3" x14ac:dyDescent="0.35">
      <c r="A27" s="7" t="s">
        <v>52</v>
      </c>
      <c r="B27" s="25" t="s">
        <v>53</v>
      </c>
      <c r="C27" s="3"/>
    </row>
    <row r="28" spans="1:3" x14ac:dyDescent="0.35">
      <c r="A28" s="7" t="s">
        <v>54</v>
      </c>
      <c r="B28" s="7" t="s">
        <v>55</v>
      </c>
      <c r="C28" s="3"/>
    </row>
    <row r="29" spans="1:3" x14ac:dyDescent="0.35">
      <c r="A29" s="7" t="s">
        <v>56</v>
      </c>
      <c r="B29" s="7" t="s">
        <v>466</v>
      </c>
      <c r="C29" s="3"/>
    </row>
    <row r="30" spans="1:3" x14ac:dyDescent="0.35">
      <c r="A30" s="7" t="s">
        <v>59</v>
      </c>
      <c r="B30" s="7" t="s">
        <v>60</v>
      </c>
      <c r="C30" s="3"/>
    </row>
    <row r="31" spans="1:3" x14ac:dyDescent="0.35">
      <c r="A31" s="7" t="s">
        <v>61</v>
      </c>
      <c r="B31" s="7" t="s">
        <v>467</v>
      </c>
      <c r="C31" s="3"/>
    </row>
    <row r="32" spans="1:3" x14ac:dyDescent="0.35">
      <c r="A32" s="7" t="s">
        <v>63</v>
      </c>
      <c r="B32" s="25" t="s">
        <v>64</v>
      </c>
      <c r="C32" s="3"/>
    </row>
    <row r="33" spans="1:3" x14ac:dyDescent="0.35">
      <c r="A33" s="7" t="s">
        <v>65</v>
      </c>
      <c r="B33" s="25" t="s">
        <v>66</v>
      </c>
      <c r="C33" s="3"/>
    </row>
    <row r="34" spans="1:3" x14ac:dyDescent="0.35">
      <c r="A34" s="7" t="s">
        <v>67</v>
      </c>
      <c r="B34" s="25" t="s">
        <v>68</v>
      </c>
      <c r="C34" s="3"/>
    </row>
    <row r="35" spans="1:3" x14ac:dyDescent="0.35">
      <c r="A35" s="7" t="s">
        <v>69</v>
      </c>
      <c r="B35" s="7" t="s">
        <v>70</v>
      </c>
      <c r="C35" s="3"/>
    </row>
    <row r="36" spans="1:3" x14ac:dyDescent="0.35">
      <c r="A36" s="7" t="s">
        <v>71</v>
      </c>
      <c r="B36" s="7" t="s">
        <v>72</v>
      </c>
      <c r="C36" s="3"/>
    </row>
    <row r="37" spans="1:3" x14ac:dyDescent="0.35">
      <c r="A37" s="7" t="s">
        <v>73</v>
      </c>
      <c r="B37" s="7" t="s">
        <v>74</v>
      </c>
      <c r="C37" s="3"/>
    </row>
    <row r="38" spans="1:3" x14ac:dyDescent="0.35">
      <c r="A38" s="31" t="s">
        <v>75</v>
      </c>
      <c r="B38" s="30" t="s">
        <v>477</v>
      </c>
      <c r="C38" s="3"/>
    </row>
    <row r="39" spans="1:3" x14ac:dyDescent="0.35">
      <c r="A39" s="31" t="s">
        <v>77</v>
      </c>
      <c r="B39" s="30" t="s">
        <v>478</v>
      </c>
      <c r="C39" s="3"/>
    </row>
    <row r="40" spans="1:3" x14ac:dyDescent="0.35">
      <c r="A40" s="7" t="s">
        <v>79</v>
      </c>
      <c r="B40" s="7" t="s">
        <v>80</v>
      </c>
      <c r="C40" s="3"/>
    </row>
    <row r="41" spans="1:3" x14ac:dyDescent="0.35">
      <c r="A41" s="11"/>
      <c r="B41" s="50" t="s">
        <v>495</v>
      </c>
      <c r="C41" s="3">
        <f>SUM(C5:C40)</f>
        <v>84000</v>
      </c>
    </row>
    <row r="42" spans="1:3" x14ac:dyDescent="0.35">
      <c r="A42" s="7"/>
      <c r="B42" s="7"/>
    </row>
    <row r="43" spans="1:3" ht="43.5" x14ac:dyDescent="0.35">
      <c r="A43" s="41" t="s">
        <v>496</v>
      </c>
      <c r="B43" s="42"/>
      <c r="C43" s="69" t="s">
        <v>508</v>
      </c>
    </row>
    <row r="44" spans="1:3" x14ac:dyDescent="0.35">
      <c r="A44" s="7" t="s">
        <v>86</v>
      </c>
      <c r="B44" s="7" t="s">
        <v>87</v>
      </c>
      <c r="C44" s="3"/>
    </row>
    <row r="45" spans="1:3" x14ac:dyDescent="0.35">
      <c r="A45" s="7" t="s">
        <v>89</v>
      </c>
      <c r="B45" s="7" t="s">
        <v>479</v>
      </c>
      <c r="C45" s="3"/>
    </row>
    <row r="46" spans="1:3" x14ac:dyDescent="0.35">
      <c r="A46" s="7" t="s">
        <v>91</v>
      </c>
      <c r="B46" s="7" t="s">
        <v>92</v>
      </c>
      <c r="C46" s="3"/>
    </row>
    <row r="47" spans="1:3" x14ac:dyDescent="0.35">
      <c r="A47" s="7" t="s">
        <v>94</v>
      </c>
      <c r="B47" s="7" t="s">
        <v>83</v>
      </c>
      <c r="C47" s="3"/>
    </row>
    <row r="48" spans="1:3" x14ac:dyDescent="0.35">
      <c r="A48" s="31" t="s">
        <v>95</v>
      </c>
      <c r="B48" s="30" t="s">
        <v>83</v>
      </c>
      <c r="C48" s="3"/>
    </row>
    <row r="49" spans="1:3" ht="15" thickBot="1" x14ac:dyDescent="0.4">
      <c r="A49" s="32" t="s">
        <v>97</v>
      </c>
      <c r="B49" s="33" t="s">
        <v>84</v>
      </c>
      <c r="C49" s="3"/>
    </row>
    <row r="50" spans="1:3" x14ac:dyDescent="0.35">
      <c r="A50" s="51" t="s">
        <v>448</v>
      </c>
      <c r="B50" s="52" t="s">
        <v>480</v>
      </c>
      <c r="C50" s="3"/>
    </row>
    <row r="51" spans="1:3" x14ac:dyDescent="0.35">
      <c r="A51" s="53" t="s">
        <v>451</v>
      </c>
      <c r="B51" s="54" t="s">
        <v>398</v>
      </c>
      <c r="C51" s="3"/>
    </row>
    <row r="52" spans="1:3" x14ac:dyDescent="0.35">
      <c r="A52" s="53" t="s">
        <v>453</v>
      </c>
      <c r="B52" s="54" t="s">
        <v>450</v>
      </c>
      <c r="C52" s="3"/>
    </row>
    <row r="53" spans="1:3" x14ac:dyDescent="0.35">
      <c r="A53" s="55" t="s">
        <v>454</v>
      </c>
      <c r="B53" s="56" t="s">
        <v>481</v>
      </c>
      <c r="C53" s="3"/>
    </row>
    <row r="54" spans="1:3" x14ac:dyDescent="0.35">
      <c r="A54" s="53" t="s">
        <v>486</v>
      </c>
      <c r="B54" s="54" t="s">
        <v>489</v>
      </c>
      <c r="C54" s="7"/>
    </row>
    <row r="55" spans="1:3" x14ac:dyDescent="0.35">
      <c r="A55" s="53" t="s">
        <v>487</v>
      </c>
      <c r="B55" s="54" t="s">
        <v>85</v>
      </c>
      <c r="C55" s="7"/>
    </row>
    <row r="56" spans="1:3" ht="15" thickBot="1" x14ac:dyDescent="0.4">
      <c r="A56" s="57" t="s">
        <v>488</v>
      </c>
      <c r="B56" s="58" t="s">
        <v>81</v>
      </c>
      <c r="C56" s="7"/>
    </row>
    <row r="57" spans="1:3" x14ac:dyDescent="0.35">
      <c r="A57" s="48"/>
      <c r="B57" s="49"/>
      <c r="C57" s="80"/>
    </row>
    <row r="58" spans="1:3" x14ac:dyDescent="0.35">
      <c r="A58" s="36" t="s">
        <v>99</v>
      </c>
      <c r="B58" s="37" t="s">
        <v>100</v>
      </c>
      <c r="C58" s="3">
        <v>31500</v>
      </c>
    </row>
    <row r="59" spans="1:3" x14ac:dyDescent="0.35">
      <c r="A59" s="34" t="s">
        <v>104</v>
      </c>
      <c r="B59" s="35" t="s">
        <v>105</v>
      </c>
      <c r="C59" s="3"/>
    </row>
    <row r="60" spans="1:3" x14ac:dyDescent="0.35">
      <c r="A60" s="7" t="s">
        <v>112</v>
      </c>
      <c r="B60" s="26" t="s">
        <v>113</v>
      </c>
      <c r="C60" s="3">
        <v>3213</v>
      </c>
    </row>
    <row r="61" spans="1:3" x14ac:dyDescent="0.35">
      <c r="A61" s="7" t="s">
        <v>117</v>
      </c>
      <c r="B61" s="26" t="s">
        <v>118</v>
      </c>
      <c r="C61" s="3"/>
    </row>
    <row r="62" spans="1:3" x14ac:dyDescent="0.35">
      <c r="A62" s="7" t="s">
        <v>119</v>
      </c>
      <c r="B62" s="26" t="s">
        <v>120</v>
      </c>
      <c r="C62" s="3"/>
    </row>
    <row r="63" spans="1:3" x14ac:dyDescent="0.35">
      <c r="A63" s="7" t="s">
        <v>123</v>
      </c>
      <c r="B63" s="26" t="s">
        <v>100</v>
      </c>
      <c r="C63" s="3"/>
    </row>
    <row r="64" spans="1:3" x14ac:dyDescent="0.35">
      <c r="A64" s="7" t="s">
        <v>124</v>
      </c>
      <c r="B64" s="26" t="s">
        <v>125</v>
      </c>
      <c r="C64" s="3"/>
    </row>
    <row r="65" spans="1:3" x14ac:dyDescent="0.35">
      <c r="A65" s="7" t="s">
        <v>126</v>
      </c>
      <c r="B65" s="26" t="s">
        <v>127</v>
      </c>
      <c r="C65" s="3"/>
    </row>
    <row r="66" spans="1:3" x14ac:dyDescent="0.35">
      <c r="A66" s="7" t="s">
        <v>129</v>
      </c>
      <c r="B66" s="26" t="s">
        <v>130</v>
      </c>
      <c r="C66" s="3"/>
    </row>
    <row r="67" spans="1:3" x14ac:dyDescent="0.35">
      <c r="A67" s="31" t="s">
        <v>131</v>
      </c>
      <c r="B67" s="38" t="s">
        <v>132</v>
      </c>
      <c r="C67" s="3"/>
    </row>
    <row r="68" spans="1:3" x14ac:dyDescent="0.35">
      <c r="A68" s="7" t="s">
        <v>141</v>
      </c>
      <c r="B68" s="26" t="s">
        <v>142</v>
      </c>
      <c r="C68" s="3"/>
    </row>
    <row r="69" spans="1:3" x14ac:dyDescent="0.35">
      <c r="A69" s="7" t="s">
        <v>147</v>
      </c>
      <c r="B69" s="26" t="s">
        <v>148</v>
      </c>
      <c r="C69" s="3"/>
    </row>
    <row r="70" spans="1:3" x14ac:dyDescent="0.35">
      <c r="A70" s="7" t="s">
        <v>149</v>
      </c>
      <c r="B70" s="26" t="s">
        <v>150</v>
      </c>
      <c r="C70" s="3"/>
    </row>
    <row r="71" spans="1:3" x14ac:dyDescent="0.35">
      <c r="A71" s="7" t="s">
        <v>156</v>
      </c>
      <c r="B71" s="26" t="s">
        <v>157</v>
      </c>
      <c r="C71" s="3"/>
    </row>
    <row r="72" spans="1:3" x14ac:dyDescent="0.35">
      <c r="A72" s="7" t="s">
        <v>159</v>
      </c>
      <c r="B72" s="26" t="s">
        <v>160</v>
      </c>
      <c r="C72" s="3"/>
    </row>
    <row r="73" spans="1:3" x14ac:dyDescent="0.35">
      <c r="A73" s="7" t="s">
        <v>161</v>
      </c>
      <c r="B73" s="26" t="s">
        <v>162</v>
      </c>
      <c r="C73" s="3"/>
    </row>
    <row r="74" spans="1:3" x14ac:dyDescent="0.35">
      <c r="A74" s="7" t="s">
        <v>163</v>
      </c>
      <c r="B74" s="26" t="s">
        <v>164</v>
      </c>
      <c r="C74" s="3">
        <v>4505</v>
      </c>
    </row>
    <row r="75" spans="1:3" x14ac:dyDescent="0.35">
      <c r="A75" s="7" t="s">
        <v>166</v>
      </c>
      <c r="B75" s="26" t="s">
        <v>167</v>
      </c>
      <c r="C75" s="3">
        <v>460</v>
      </c>
    </row>
    <row r="76" spans="1:3" x14ac:dyDescent="0.35">
      <c r="A76" s="7" t="s">
        <v>168</v>
      </c>
      <c r="B76" s="26" t="s">
        <v>169</v>
      </c>
      <c r="C76" s="3"/>
    </row>
    <row r="77" spans="1:3" x14ac:dyDescent="0.35">
      <c r="A77" s="7" t="s">
        <v>170</v>
      </c>
      <c r="B77" s="26" t="s">
        <v>171</v>
      </c>
      <c r="C77" s="3"/>
    </row>
    <row r="78" spans="1:3" x14ac:dyDescent="0.35">
      <c r="A78" s="7" t="s">
        <v>172</v>
      </c>
      <c r="B78" s="26" t="s">
        <v>173</v>
      </c>
      <c r="C78" s="3"/>
    </row>
    <row r="79" spans="1:3" x14ac:dyDescent="0.35">
      <c r="A79" s="7" t="s">
        <v>181</v>
      </c>
      <c r="B79" s="26" t="s">
        <v>182</v>
      </c>
      <c r="C79" s="3"/>
    </row>
    <row r="80" spans="1:3" x14ac:dyDescent="0.35">
      <c r="A80" s="7" t="s">
        <v>184</v>
      </c>
      <c r="B80" s="26" t="s">
        <v>185</v>
      </c>
      <c r="C80" s="3"/>
    </row>
    <row r="81" spans="1:3" x14ac:dyDescent="0.35">
      <c r="A81" s="7" t="s">
        <v>186</v>
      </c>
      <c r="B81" s="26" t="s">
        <v>187</v>
      </c>
      <c r="C81" s="3"/>
    </row>
    <row r="82" spans="1:3" x14ac:dyDescent="0.35">
      <c r="A82" s="7" t="s">
        <v>188</v>
      </c>
      <c r="B82" s="26" t="s">
        <v>189</v>
      </c>
      <c r="C82" s="3"/>
    </row>
    <row r="83" spans="1:3" x14ac:dyDescent="0.35">
      <c r="A83" s="7" t="s">
        <v>190</v>
      </c>
      <c r="B83" s="26" t="s">
        <v>191</v>
      </c>
      <c r="C83" s="3"/>
    </row>
    <row r="84" spans="1:3" x14ac:dyDescent="0.35">
      <c r="A84" s="7" t="s">
        <v>192</v>
      </c>
      <c r="B84" s="26" t="s">
        <v>193</v>
      </c>
      <c r="C84" s="3"/>
    </row>
    <row r="85" spans="1:3" x14ac:dyDescent="0.35">
      <c r="A85" s="7" t="s">
        <v>199</v>
      </c>
      <c r="B85" s="26" t="s">
        <v>200</v>
      </c>
      <c r="C85" s="3"/>
    </row>
    <row r="86" spans="1:3" x14ac:dyDescent="0.35">
      <c r="A86" s="7" t="s">
        <v>201</v>
      </c>
      <c r="B86" s="26" t="s">
        <v>202</v>
      </c>
      <c r="C86" s="3"/>
    </row>
    <row r="87" spans="1:3" x14ac:dyDescent="0.35">
      <c r="A87" s="7" t="s">
        <v>203</v>
      </c>
      <c r="B87" s="26" t="s">
        <v>204</v>
      </c>
      <c r="C87" s="3"/>
    </row>
    <row r="88" spans="1:3" x14ac:dyDescent="0.35">
      <c r="A88" s="7" t="s">
        <v>205</v>
      </c>
      <c r="B88" s="26" t="s">
        <v>206</v>
      </c>
      <c r="C88" s="3"/>
    </row>
    <row r="89" spans="1:3" x14ac:dyDescent="0.35">
      <c r="A89" s="7" t="s">
        <v>207</v>
      </c>
      <c r="B89" s="26" t="s">
        <v>468</v>
      </c>
      <c r="C89" s="3">
        <v>2205</v>
      </c>
    </row>
    <row r="90" spans="1:3" x14ac:dyDescent="0.35">
      <c r="A90" s="7" t="s">
        <v>209</v>
      </c>
      <c r="B90" s="26" t="s">
        <v>210</v>
      </c>
      <c r="C90" s="3"/>
    </row>
    <row r="91" spans="1:3" x14ac:dyDescent="0.35">
      <c r="A91" s="7" t="s">
        <v>211</v>
      </c>
      <c r="B91" s="26" t="s">
        <v>212</v>
      </c>
      <c r="C91" s="3"/>
    </row>
    <row r="92" spans="1:3" x14ac:dyDescent="0.35">
      <c r="A92" s="7" t="s">
        <v>213</v>
      </c>
      <c r="B92" s="26" t="s">
        <v>214</v>
      </c>
      <c r="C92" s="3"/>
    </row>
    <row r="93" spans="1:3" x14ac:dyDescent="0.35">
      <c r="A93" s="7" t="s">
        <v>215</v>
      </c>
      <c r="B93" s="26" t="s">
        <v>216</v>
      </c>
      <c r="C93" s="3"/>
    </row>
    <row r="94" spans="1:3" x14ac:dyDescent="0.35">
      <c r="A94" s="7" t="s">
        <v>217</v>
      </c>
      <c r="B94" s="25" t="s">
        <v>500</v>
      </c>
      <c r="C94" s="3">
        <v>2000</v>
      </c>
    </row>
    <row r="95" spans="1:3" x14ac:dyDescent="0.35">
      <c r="A95" s="46"/>
      <c r="B95" s="47"/>
      <c r="C95" s="3"/>
    </row>
    <row r="96" spans="1:3" x14ac:dyDescent="0.35">
      <c r="A96" s="7" t="s">
        <v>219</v>
      </c>
      <c r="B96" s="7" t="s">
        <v>501</v>
      </c>
      <c r="C96" s="3"/>
    </row>
    <row r="97" spans="1:3" x14ac:dyDescent="0.35">
      <c r="A97" s="7" t="s">
        <v>222</v>
      </c>
      <c r="B97" s="7" t="s">
        <v>223</v>
      </c>
      <c r="C97" s="3"/>
    </row>
    <row r="98" spans="1:3" x14ac:dyDescent="0.35">
      <c r="A98" s="7" t="s">
        <v>236</v>
      </c>
      <c r="B98" s="7" t="s">
        <v>469</v>
      </c>
      <c r="C98" s="3"/>
    </row>
    <row r="99" spans="1:3" x14ac:dyDescent="0.35">
      <c r="A99" s="7" t="s">
        <v>240</v>
      </c>
      <c r="B99" s="7" t="s">
        <v>241</v>
      </c>
      <c r="C99" s="3"/>
    </row>
    <row r="100" spans="1:3" x14ac:dyDescent="0.35">
      <c r="A100" s="7" t="s">
        <v>243</v>
      </c>
      <c r="B100" s="25" t="s">
        <v>244</v>
      </c>
      <c r="C100" s="3"/>
    </row>
    <row r="101" spans="1:3" x14ac:dyDescent="0.35">
      <c r="A101" s="7" t="s">
        <v>245</v>
      </c>
      <c r="B101" s="7" t="s">
        <v>246</v>
      </c>
      <c r="C101" s="3"/>
    </row>
    <row r="102" spans="1:3" x14ac:dyDescent="0.35">
      <c r="A102" s="7" t="s">
        <v>247</v>
      </c>
      <c r="B102" s="7" t="s">
        <v>248</v>
      </c>
      <c r="C102" s="3"/>
    </row>
    <row r="103" spans="1:3" x14ac:dyDescent="0.35">
      <c r="A103" s="7" t="s">
        <v>249</v>
      </c>
      <c r="B103" s="7" t="s">
        <v>250</v>
      </c>
      <c r="C103" s="3"/>
    </row>
    <row r="104" spans="1:3" x14ac:dyDescent="0.35">
      <c r="A104" s="7" t="s">
        <v>251</v>
      </c>
      <c r="B104" s="7" t="s">
        <v>252</v>
      </c>
      <c r="C104" s="3"/>
    </row>
    <row r="105" spans="1:3" x14ac:dyDescent="0.35">
      <c r="A105" s="31" t="s">
        <v>253</v>
      </c>
      <c r="B105" s="30" t="s">
        <v>254</v>
      </c>
      <c r="C105" s="3"/>
    </row>
    <row r="106" spans="1:3" x14ac:dyDescent="0.35">
      <c r="A106" s="7" t="s">
        <v>258</v>
      </c>
      <c r="B106" s="7" t="s">
        <v>259</v>
      </c>
      <c r="C106" s="3"/>
    </row>
    <row r="107" spans="1:3" x14ac:dyDescent="0.35">
      <c r="A107" s="7" t="s">
        <v>262</v>
      </c>
      <c r="B107" s="7" t="s">
        <v>263</v>
      </c>
      <c r="C107" s="3"/>
    </row>
    <row r="108" spans="1:3" x14ac:dyDescent="0.35">
      <c r="A108" s="7" t="s">
        <v>264</v>
      </c>
      <c r="B108" s="7" t="s">
        <v>265</v>
      </c>
      <c r="C108" s="3"/>
    </row>
    <row r="109" spans="1:3" x14ac:dyDescent="0.35">
      <c r="A109" s="31" t="s">
        <v>266</v>
      </c>
      <c r="B109" s="30" t="s">
        <v>267</v>
      </c>
      <c r="C109" s="3"/>
    </row>
    <row r="110" spans="1:3" x14ac:dyDescent="0.35">
      <c r="A110" s="7" t="s">
        <v>269</v>
      </c>
      <c r="B110" s="7" t="s">
        <v>270</v>
      </c>
      <c r="C110" s="3"/>
    </row>
    <row r="111" spans="1:3" x14ac:dyDescent="0.35">
      <c r="A111" s="7" t="s">
        <v>271</v>
      </c>
      <c r="B111" s="25" t="s">
        <v>272</v>
      </c>
      <c r="C111" s="3"/>
    </row>
    <row r="112" spans="1:3" x14ac:dyDescent="0.35">
      <c r="A112" s="7" t="s">
        <v>273</v>
      </c>
      <c r="B112" s="25" t="s">
        <v>274</v>
      </c>
      <c r="C112" s="3"/>
    </row>
    <row r="113" spans="1:3" x14ac:dyDescent="0.35">
      <c r="A113" s="7" t="s">
        <v>275</v>
      </c>
      <c r="B113" s="25" t="s">
        <v>502</v>
      </c>
      <c r="C113" s="3">
        <v>10000</v>
      </c>
    </row>
    <row r="114" spans="1:3" x14ac:dyDescent="0.35">
      <c r="A114" s="7" t="s">
        <v>276</v>
      </c>
      <c r="B114" s="25" t="s">
        <v>277</v>
      </c>
      <c r="C114" s="3"/>
    </row>
    <row r="115" spans="1:3" x14ac:dyDescent="0.35">
      <c r="A115" s="7" t="s">
        <v>282</v>
      </c>
      <c r="B115" s="25" t="s">
        <v>283</v>
      </c>
      <c r="C115" s="3"/>
    </row>
    <row r="116" spans="1:3" x14ac:dyDescent="0.35">
      <c r="A116" s="7" t="s">
        <v>284</v>
      </c>
      <c r="B116" s="25" t="s">
        <v>285</v>
      </c>
      <c r="C116" s="3"/>
    </row>
    <row r="117" spans="1:3" x14ac:dyDescent="0.35">
      <c r="A117" s="7" t="s">
        <v>288</v>
      </c>
      <c r="B117" s="7" t="s">
        <v>82</v>
      </c>
      <c r="C117" s="3"/>
    </row>
    <row r="118" spans="1:3" x14ac:dyDescent="0.35">
      <c r="A118" s="7" t="s">
        <v>291</v>
      </c>
      <c r="B118" s="7" t="s">
        <v>292</v>
      </c>
      <c r="C118" s="3"/>
    </row>
    <row r="119" spans="1:3" x14ac:dyDescent="0.35">
      <c r="A119" s="7" t="s">
        <v>302</v>
      </c>
      <c r="B119" s="7" t="s">
        <v>303</v>
      </c>
      <c r="C119" s="3"/>
    </row>
    <row r="120" spans="1:3" x14ac:dyDescent="0.35">
      <c r="A120" s="7" t="s">
        <v>304</v>
      </c>
      <c r="B120" s="7" t="s">
        <v>305</v>
      </c>
      <c r="C120" s="3"/>
    </row>
    <row r="121" spans="1:3" x14ac:dyDescent="0.35">
      <c r="A121" s="7" t="s">
        <v>306</v>
      </c>
      <c r="B121" s="25" t="s">
        <v>307</v>
      </c>
      <c r="C121" s="3"/>
    </row>
    <row r="122" spans="1:3" x14ac:dyDescent="0.35">
      <c r="A122" s="31" t="s">
        <v>308</v>
      </c>
      <c r="B122" s="30" t="s">
        <v>309</v>
      </c>
      <c r="C122" s="3"/>
    </row>
    <row r="123" spans="1:3" x14ac:dyDescent="0.35">
      <c r="A123" s="31" t="s">
        <v>310</v>
      </c>
      <c r="B123" s="30" t="s">
        <v>311</v>
      </c>
      <c r="C123" s="3"/>
    </row>
    <row r="124" spans="1:3" x14ac:dyDescent="0.35">
      <c r="A124" s="31" t="s">
        <v>312</v>
      </c>
      <c r="B124" s="30" t="s">
        <v>482</v>
      </c>
      <c r="C124" s="3"/>
    </row>
    <row r="125" spans="1:3" x14ac:dyDescent="0.35">
      <c r="A125" s="7" t="s">
        <v>314</v>
      </c>
      <c r="B125" s="7" t="s">
        <v>503</v>
      </c>
      <c r="C125" s="3"/>
    </row>
    <row r="126" spans="1:3" x14ac:dyDescent="0.35">
      <c r="A126" s="7" t="s">
        <v>316</v>
      </c>
      <c r="B126" s="7" t="s">
        <v>504</v>
      </c>
      <c r="C126" s="3"/>
    </row>
    <row r="127" spans="1:3" x14ac:dyDescent="0.35">
      <c r="A127" s="7" t="s">
        <v>319</v>
      </c>
      <c r="B127" s="7" t="s">
        <v>506</v>
      </c>
      <c r="C127" s="3"/>
    </row>
    <row r="128" spans="1:3" x14ac:dyDescent="0.35">
      <c r="A128" s="31" t="s">
        <v>321</v>
      </c>
      <c r="B128" s="30" t="s">
        <v>322</v>
      </c>
      <c r="C128" s="3"/>
    </row>
    <row r="129" spans="1:3" x14ac:dyDescent="0.35">
      <c r="A129" s="7" t="s">
        <v>323</v>
      </c>
      <c r="B129" s="25" t="s">
        <v>324</v>
      </c>
      <c r="C129" s="3"/>
    </row>
    <row r="130" spans="1:3" x14ac:dyDescent="0.35">
      <c r="A130" s="7" t="s">
        <v>325</v>
      </c>
      <c r="B130" s="7" t="s">
        <v>326</v>
      </c>
      <c r="C130" s="3"/>
    </row>
    <row r="131" spans="1:3" x14ac:dyDescent="0.35">
      <c r="A131" s="7" t="s">
        <v>329</v>
      </c>
      <c r="B131" s="7" t="s">
        <v>327</v>
      </c>
      <c r="C131" s="3"/>
    </row>
    <row r="132" spans="1:3" x14ac:dyDescent="0.35">
      <c r="A132" s="7" t="s">
        <v>330</v>
      </c>
      <c r="B132" s="7" t="s">
        <v>331</v>
      </c>
      <c r="C132" s="3"/>
    </row>
    <row r="133" spans="1:3" x14ac:dyDescent="0.35">
      <c r="A133" s="31" t="s">
        <v>332</v>
      </c>
      <c r="B133" s="30" t="s">
        <v>505</v>
      </c>
      <c r="C133" s="3"/>
    </row>
    <row r="134" spans="1:3" x14ac:dyDescent="0.35">
      <c r="A134" s="44"/>
      <c r="B134" s="45"/>
      <c r="C134" s="3"/>
    </row>
    <row r="135" spans="1:3" x14ac:dyDescent="0.35">
      <c r="A135" s="31" t="s">
        <v>334</v>
      </c>
      <c r="B135" s="30" t="s">
        <v>335</v>
      </c>
      <c r="C135" s="3"/>
    </row>
    <row r="136" spans="1:3" x14ac:dyDescent="0.35">
      <c r="A136" s="7" t="s">
        <v>343</v>
      </c>
      <c r="B136" s="7" t="s">
        <v>344</v>
      </c>
      <c r="C136" s="3"/>
    </row>
    <row r="137" spans="1:3" x14ac:dyDescent="0.35">
      <c r="A137" s="7" t="s">
        <v>346</v>
      </c>
      <c r="B137" s="7" t="s">
        <v>347</v>
      </c>
      <c r="C137" s="3"/>
    </row>
    <row r="138" spans="1:3" x14ac:dyDescent="0.35">
      <c r="A138" s="7" t="s">
        <v>348</v>
      </c>
      <c r="B138" s="7" t="s">
        <v>173</v>
      </c>
      <c r="C138" s="3"/>
    </row>
    <row r="139" spans="1:3" x14ac:dyDescent="0.35">
      <c r="A139" s="7" t="s">
        <v>350</v>
      </c>
      <c r="B139" s="7" t="s">
        <v>351</v>
      </c>
      <c r="C139" s="3"/>
    </row>
    <row r="140" spans="1:3" x14ac:dyDescent="0.35">
      <c r="A140" s="7" t="s">
        <v>352</v>
      </c>
      <c r="B140" s="7" t="s">
        <v>353</v>
      </c>
      <c r="C140" s="3"/>
    </row>
    <row r="141" spans="1:3" x14ac:dyDescent="0.35">
      <c r="A141" s="31" t="s">
        <v>357</v>
      </c>
      <c r="B141" s="30" t="s">
        <v>483</v>
      </c>
      <c r="C141" s="3"/>
    </row>
    <row r="142" spans="1:3" x14ac:dyDescent="0.35">
      <c r="A142" s="31" t="s">
        <v>359</v>
      </c>
      <c r="B142" s="30" t="s">
        <v>360</v>
      </c>
      <c r="C142" s="3"/>
    </row>
    <row r="143" spans="1:3" x14ac:dyDescent="0.35">
      <c r="A143" s="7" t="s">
        <v>361</v>
      </c>
      <c r="B143" s="7" t="s">
        <v>362</v>
      </c>
      <c r="C143" s="3"/>
    </row>
    <row r="144" spans="1:3" x14ac:dyDescent="0.35">
      <c r="A144" s="7" t="s">
        <v>365</v>
      </c>
      <c r="B144" s="7" t="s">
        <v>366</v>
      </c>
      <c r="C144" s="3"/>
    </row>
    <row r="145" spans="1:3" x14ac:dyDescent="0.35">
      <c r="A145" s="7" t="s">
        <v>368</v>
      </c>
      <c r="B145" s="7" t="s">
        <v>369</v>
      </c>
      <c r="C145" s="3"/>
    </row>
    <row r="146" spans="1:3" x14ac:dyDescent="0.35">
      <c r="A146" s="7" t="s">
        <v>370</v>
      </c>
      <c r="B146" s="7" t="s">
        <v>371</v>
      </c>
      <c r="C146" s="3"/>
    </row>
    <row r="147" spans="1:3" x14ac:dyDescent="0.35">
      <c r="A147" s="7" t="s">
        <v>373</v>
      </c>
      <c r="B147" s="25" t="s">
        <v>374</v>
      </c>
      <c r="C147" s="3"/>
    </row>
    <row r="148" spans="1:3" x14ac:dyDescent="0.35">
      <c r="A148" s="7" t="s">
        <v>376</v>
      </c>
      <c r="B148" s="25" t="s">
        <v>377</v>
      </c>
      <c r="C148" s="3"/>
    </row>
    <row r="149" spans="1:3" x14ac:dyDescent="0.35">
      <c r="A149" s="7" t="s">
        <v>380</v>
      </c>
      <c r="B149" s="7" t="s">
        <v>381</v>
      </c>
      <c r="C149" s="3"/>
    </row>
    <row r="150" spans="1:3" x14ac:dyDescent="0.35">
      <c r="A150" s="7" t="s">
        <v>382</v>
      </c>
      <c r="B150" s="7" t="s">
        <v>383</v>
      </c>
      <c r="C150" s="3"/>
    </row>
    <row r="151" spans="1:3" x14ac:dyDescent="0.35">
      <c r="A151" s="7" t="s">
        <v>384</v>
      </c>
      <c r="B151" s="7" t="s">
        <v>470</v>
      </c>
      <c r="C151" s="3"/>
    </row>
    <row r="152" spans="1:3" x14ac:dyDescent="0.35">
      <c r="A152" s="7" t="s">
        <v>390</v>
      </c>
      <c r="B152" s="7" t="s">
        <v>80</v>
      </c>
      <c r="C152" s="3"/>
    </row>
    <row r="153" spans="1:3" x14ac:dyDescent="0.35">
      <c r="A153" s="39" t="s">
        <v>391</v>
      </c>
      <c r="B153" s="40" t="s">
        <v>484</v>
      </c>
      <c r="C153" s="3"/>
    </row>
    <row r="154" spans="1:3" x14ac:dyDescent="0.35">
      <c r="A154" s="39" t="s">
        <v>393</v>
      </c>
      <c r="B154" s="40" t="s">
        <v>490</v>
      </c>
      <c r="C154" s="3"/>
    </row>
    <row r="155" spans="1:3" x14ac:dyDescent="0.35">
      <c r="A155" s="39" t="s">
        <v>395</v>
      </c>
      <c r="B155" s="40" t="s">
        <v>491</v>
      </c>
      <c r="C155" s="3"/>
    </row>
    <row r="156" spans="1:3" x14ac:dyDescent="0.35">
      <c r="A156" s="39" t="s">
        <v>396</v>
      </c>
      <c r="B156" s="40" t="s">
        <v>492</v>
      </c>
      <c r="C156" s="3"/>
    </row>
    <row r="157" spans="1:3" x14ac:dyDescent="0.35">
      <c r="A157" s="39" t="s">
        <v>397</v>
      </c>
      <c r="B157" s="40" t="s">
        <v>485</v>
      </c>
      <c r="C157" s="3"/>
    </row>
    <row r="158" spans="1:3" x14ac:dyDescent="0.35">
      <c r="A158" s="7" t="s">
        <v>406</v>
      </c>
      <c r="B158" s="7" t="s">
        <v>407</v>
      </c>
      <c r="C158" s="3"/>
    </row>
    <row r="159" spans="1:3" x14ac:dyDescent="0.35">
      <c r="A159" s="7" t="s">
        <v>419</v>
      </c>
      <c r="B159" s="7" t="s">
        <v>420</v>
      </c>
      <c r="C159" s="3"/>
    </row>
    <row r="160" spans="1:3" x14ac:dyDescent="0.35">
      <c r="A160" s="7" t="s">
        <v>421</v>
      </c>
      <c r="B160" s="7" t="s">
        <v>422</v>
      </c>
      <c r="C160" s="3"/>
    </row>
    <row r="161" spans="1:3" x14ac:dyDescent="0.35">
      <c r="A161" s="7" t="s">
        <v>425</v>
      </c>
      <c r="B161" s="7" t="s">
        <v>426</v>
      </c>
      <c r="C161" s="3"/>
    </row>
    <row r="162" spans="1:3" x14ac:dyDescent="0.35">
      <c r="A162" s="60"/>
      <c r="B162" s="59" t="s">
        <v>497</v>
      </c>
      <c r="C162" s="3">
        <f>SUM(C44:C161)</f>
        <v>53883</v>
      </c>
    </row>
    <row r="163" spans="1:3" x14ac:dyDescent="0.35">
      <c r="A163" s="66"/>
      <c r="B163" s="67"/>
    </row>
    <row r="164" spans="1:3" x14ac:dyDescent="0.35">
      <c r="A164" s="61"/>
      <c r="B164" s="62"/>
    </row>
    <row r="165" spans="1:3" x14ac:dyDescent="0.35">
      <c r="A165" s="7" t="s">
        <v>413</v>
      </c>
      <c r="B165" s="7" t="s">
        <v>414</v>
      </c>
    </row>
    <row r="166" spans="1:3" ht="15" thickBot="1" x14ac:dyDescent="0.4">
      <c r="A166" s="63"/>
      <c r="B166" s="63"/>
    </row>
    <row r="167" spans="1:3" ht="15" thickBot="1" x14ac:dyDescent="0.4">
      <c r="A167" s="64"/>
      <c r="B167" s="65" t="s">
        <v>498</v>
      </c>
      <c r="C167" s="82" t="s">
        <v>510</v>
      </c>
    </row>
    <row r="169" spans="1:3" x14ac:dyDescent="0.35">
      <c r="A169" t="s">
        <v>511</v>
      </c>
    </row>
  </sheetData>
  <mergeCells count="1">
    <mergeCell ref="A1:B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D07E5-083F-4F0A-9F02-450CC77E4C30}">
  <dimension ref="A1:H169"/>
  <sheetViews>
    <sheetView topLeftCell="A6" workbookViewId="0">
      <selection activeCell="F17" sqref="F17"/>
    </sheetView>
  </sheetViews>
  <sheetFormatPr baseColWidth="10" defaultRowHeight="14.5" x14ac:dyDescent="0.35"/>
  <cols>
    <col min="1" max="1" width="8.90625" customWidth="1"/>
    <col min="2" max="2" width="71.1796875" customWidth="1"/>
    <col min="3" max="3" width="13.453125" customWidth="1"/>
    <col min="7" max="7" width="18.08984375" customWidth="1"/>
  </cols>
  <sheetData>
    <row r="1" spans="1:8" ht="26" x14ac:dyDescent="0.6">
      <c r="A1" s="110" t="s">
        <v>471</v>
      </c>
      <c r="B1" s="111"/>
    </row>
    <row r="2" spans="1:8" ht="17" x14ac:dyDescent="0.4">
      <c r="A2" s="22" t="s">
        <v>461</v>
      </c>
      <c r="B2" s="23"/>
    </row>
    <row r="3" spans="1:8" ht="26" customHeight="1" x14ac:dyDescent="0.35">
      <c r="A3" s="24"/>
    </row>
    <row r="4" spans="1:8" ht="43.5" x14ac:dyDescent="0.35">
      <c r="A4" s="41" t="s">
        <v>493</v>
      </c>
      <c r="B4" s="42"/>
      <c r="C4" s="69" t="s">
        <v>509</v>
      </c>
    </row>
    <row r="5" spans="1:8" ht="26" x14ac:dyDescent="0.6">
      <c r="A5" s="7" t="s">
        <v>4</v>
      </c>
      <c r="B5" s="25" t="s">
        <v>462</v>
      </c>
      <c r="C5" s="3"/>
      <c r="G5" s="83"/>
      <c r="H5" s="84"/>
    </row>
    <row r="6" spans="1:8" x14ac:dyDescent="0.35">
      <c r="A6" s="28" t="s">
        <v>7</v>
      </c>
      <c r="B6" s="27" t="s">
        <v>8</v>
      </c>
      <c r="C6" s="3"/>
      <c r="G6" s="84"/>
      <c r="H6" s="84"/>
    </row>
    <row r="7" spans="1:8" x14ac:dyDescent="0.35">
      <c r="A7" s="28" t="s">
        <v>9</v>
      </c>
      <c r="B7" s="27" t="s">
        <v>10</v>
      </c>
      <c r="C7" s="3"/>
      <c r="G7" s="85"/>
      <c r="H7" s="84"/>
    </row>
    <row r="8" spans="1:8" x14ac:dyDescent="0.35">
      <c r="A8" s="28" t="s">
        <v>11</v>
      </c>
      <c r="B8" s="27" t="s">
        <v>12</v>
      </c>
      <c r="C8" s="3"/>
      <c r="G8" s="87"/>
      <c r="H8" s="87"/>
    </row>
    <row r="9" spans="1:8" x14ac:dyDescent="0.35">
      <c r="A9" s="28" t="s">
        <v>13</v>
      </c>
      <c r="B9" s="27" t="s">
        <v>14</v>
      </c>
      <c r="C9" s="3"/>
      <c r="G9" s="87"/>
      <c r="H9" s="87"/>
    </row>
    <row r="10" spans="1:8" x14ac:dyDescent="0.35">
      <c r="A10" s="28" t="s">
        <v>15</v>
      </c>
      <c r="B10" s="27" t="s">
        <v>16</v>
      </c>
      <c r="C10" s="3"/>
      <c r="G10" s="87"/>
      <c r="H10" s="87"/>
    </row>
    <row r="11" spans="1:8" x14ac:dyDescent="0.35">
      <c r="A11" s="28" t="s">
        <v>17</v>
      </c>
      <c r="B11" s="27" t="s">
        <v>18</v>
      </c>
      <c r="C11" s="3"/>
      <c r="G11" s="87"/>
      <c r="H11" s="88"/>
    </row>
    <row r="12" spans="1:8" x14ac:dyDescent="0.35">
      <c r="A12" s="7" t="s">
        <v>19</v>
      </c>
      <c r="B12" s="25" t="s">
        <v>499</v>
      </c>
      <c r="C12" s="3"/>
      <c r="G12" s="84"/>
      <c r="H12" s="84"/>
    </row>
    <row r="13" spans="1:8" x14ac:dyDescent="0.35">
      <c r="A13" s="7" t="s">
        <v>22</v>
      </c>
      <c r="B13" s="25" t="s">
        <v>23</v>
      </c>
      <c r="C13" s="3"/>
      <c r="G13" s="88"/>
      <c r="H13" s="89"/>
    </row>
    <row r="14" spans="1:8" x14ac:dyDescent="0.35">
      <c r="A14" s="7" t="s">
        <v>24</v>
      </c>
      <c r="B14" s="25" t="s">
        <v>463</v>
      </c>
      <c r="C14" s="3"/>
      <c r="G14" s="87"/>
      <c r="H14" s="89"/>
    </row>
    <row r="15" spans="1:8" x14ac:dyDescent="0.35">
      <c r="A15" s="7" t="s">
        <v>26</v>
      </c>
      <c r="B15" s="25" t="s">
        <v>464</v>
      </c>
      <c r="C15" s="3"/>
      <c r="G15" s="87"/>
      <c r="H15" s="89"/>
    </row>
    <row r="16" spans="1:8" x14ac:dyDescent="0.35">
      <c r="A16" s="7" t="s">
        <v>28</v>
      </c>
      <c r="B16" s="7" t="s">
        <v>29</v>
      </c>
      <c r="C16" s="3"/>
      <c r="G16" s="87"/>
      <c r="H16" s="89"/>
    </row>
    <row r="17" spans="1:8" ht="29" x14ac:dyDescent="0.35">
      <c r="A17" s="43" t="s">
        <v>30</v>
      </c>
      <c r="B17" s="29" t="s">
        <v>494</v>
      </c>
      <c r="C17" s="3">
        <v>85000</v>
      </c>
      <c r="G17" s="87"/>
      <c r="H17" s="89"/>
    </row>
    <row r="18" spans="1:8" x14ac:dyDescent="0.35">
      <c r="A18" s="31" t="s">
        <v>32</v>
      </c>
      <c r="B18" s="30" t="s">
        <v>33</v>
      </c>
      <c r="C18" s="3"/>
      <c r="G18" s="87"/>
      <c r="H18" s="89"/>
    </row>
    <row r="19" spans="1:8" x14ac:dyDescent="0.35">
      <c r="A19" s="31" t="s">
        <v>34</v>
      </c>
      <c r="B19" s="30" t="s">
        <v>35</v>
      </c>
      <c r="C19" s="3"/>
      <c r="G19" s="87"/>
      <c r="H19" s="89"/>
    </row>
    <row r="20" spans="1:8" x14ac:dyDescent="0.35">
      <c r="A20" s="7" t="s">
        <v>36</v>
      </c>
      <c r="B20" s="7" t="s">
        <v>474</v>
      </c>
      <c r="C20" s="3"/>
      <c r="G20" s="87"/>
      <c r="H20" s="89"/>
    </row>
    <row r="21" spans="1:8" x14ac:dyDescent="0.35">
      <c r="A21" s="7" t="s">
        <v>38</v>
      </c>
      <c r="B21" s="7" t="s">
        <v>39</v>
      </c>
      <c r="C21" s="3"/>
      <c r="G21" s="87"/>
      <c r="H21" s="89"/>
    </row>
    <row r="22" spans="1:8" x14ac:dyDescent="0.35">
      <c r="A22" s="7" t="s">
        <v>40</v>
      </c>
      <c r="B22" s="7" t="s">
        <v>476</v>
      </c>
      <c r="C22" s="3"/>
      <c r="G22" s="87"/>
      <c r="H22" s="89"/>
    </row>
    <row r="23" spans="1:8" x14ac:dyDescent="0.35">
      <c r="A23" s="7" t="s">
        <v>42</v>
      </c>
      <c r="B23" s="7" t="s">
        <v>43</v>
      </c>
      <c r="C23" s="3"/>
      <c r="G23" s="87"/>
      <c r="H23" s="89"/>
    </row>
    <row r="24" spans="1:8" x14ac:dyDescent="0.35">
      <c r="A24" s="7" t="s">
        <v>44</v>
      </c>
      <c r="B24" s="7" t="s">
        <v>45</v>
      </c>
      <c r="C24" s="3"/>
      <c r="G24" s="87"/>
      <c r="H24" s="89"/>
    </row>
    <row r="25" spans="1:8" x14ac:dyDescent="0.35">
      <c r="A25" s="7" t="s">
        <v>46</v>
      </c>
      <c r="B25" s="25" t="s">
        <v>465</v>
      </c>
      <c r="C25" s="3">
        <v>30000</v>
      </c>
      <c r="G25" s="87"/>
      <c r="H25" s="89"/>
    </row>
    <row r="26" spans="1:8" x14ac:dyDescent="0.35">
      <c r="A26" s="7" t="s">
        <v>49</v>
      </c>
      <c r="B26" s="25" t="s">
        <v>50</v>
      </c>
      <c r="C26" s="3"/>
      <c r="G26" s="87"/>
      <c r="H26" s="89"/>
    </row>
    <row r="27" spans="1:8" x14ac:dyDescent="0.35">
      <c r="A27" s="7" t="s">
        <v>52</v>
      </c>
      <c r="B27" s="25" t="s">
        <v>53</v>
      </c>
      <c r="C27" s="3"/>
      <c r="G27" s="87"/>
      <c r="H27" s="89"/>
    </row>
    <row r="28" spans="1:8" x14ac:dyDescent="0.35">
      <c r="A28" s="7" t="s">
        <v>54</v>
      </c>
      <c r="B28" s="7" t="s">
        <v>55</v>
      </c>
      <c r="C28" s="3"/>
      <c r="G28" s="87"/>
      <c r="H28" s="89"/>
    </row>
    <row r="29" spans="1:8" x14ac:dyDescent="0.35">
      <c r="A29" s="7" t="s">
        <v>56</v>
      </c>
      <c r="B29" s="7" t="s">
        <v>466</v>
      </c>
      <c r="C29" s="3"/>
      <c r="G29" s="87"/>
      <c r="H29" s="89"/>
    </row>
    <row r="30" spans="1:8" x14ac:dyDescent="0.35">
      <c r="A30" s="7" t="s">
        <v>59</v>
      </c>
      <c r="B30" s="7" t="s">
        <v>60</v>
      </c>
      <c r="C30" s="3"/>
      <c r="G30" s="87"/>
      <c r="H30" s="89"/>
    </row>
    <row r="31" spans="1:8" x14ac:dyDescent="0.35">
      <c r="A31" s="7" t="s">
        <v>61</v>
      </c>
      <c r="B31" s="7" t="s">
        <v>467</v>
      </c>
      <c r="C31" s="3"/>
      <c r="G31" s="87"/>
      <c r="H31" s="89"/>
    </row>
    <row r="32" spans="1:8" x14ac:dyDescent="0.35">
      <c r="A32" s="7" t="s">
        <v>63</v>
      </c>
      <c r="B32" s="25" t="s">
        <v>64</v>
      </c>
      <c r="C32" s="3"/>
      <c r="G32" s="87"/>
      <c r="H32" s="89"/>
    </row>
    <row r="33" spans="1:8" x14ac:dyDescent="0.35">
      <c r="A33" s="7" t="s">
        <v>65</v>
      </c>
      <c r="B33" s="25" t="s">
        <v>66</v>
      </c>
      <c r="C33" s="3"/>
      <c r="G33" s="84"/>
      <c r="H33" s="86"/>
    </row>
    <row r="34" spans="1:8" x14ac:dyDescent="0.35">
      <c r="A34" s="7" t="s">
        <v>67</v>
      </c>
      <c r="B34" s="25" t="s">
        <v>68</v>
      </c>
      <c r="C34" s="3"/>
      <c r="G34" s="84"/>
      <c r="H34" s="86"/>
    </row>
    <row r="35" spans="1:8" x14ac:dyDescent="0.35">
      <c r="A35" s="7" t="s">
        <v>69</v>
      </c>
      <c r="B35" s="7" t="s">
        <v>70</v>
      </c>
      <c r="C35" s="3"/>
      <c r="G35" s="84"/>
      <c r="H35" s="86"/>
    </row>
    <row r="36" spans="1:8" x14ac:dyDescent="0.35">
      <c r="A36" s="7" t="s">
        <v>71</v>
      </c>
      <c r="B36" s="7" t="s">
        <v>72</v>
      </c>
      <c r="C36" s="3"/>
      <c r="G36" s="87"/>
      <c r="H36" s="89"/>
    </row>
    <row r="37" spans="1:8" x14ac:dyDescent="0.35">
      <c r="A37" s="7" t="s">
        <v>73</v>
      </c>
      <c r="B37" s="7" t="s">
        <v>74</v>
      </c>
      <c r="C37" s="3"/>
      <c r="G37" s="87"/>
      <c r="H37" s="89"/>
    </row>
    <row r="38" spans="1:8" x14ac:dyDescent="0.35">
      <c r="A38" s="31" t="s">
        <v>75</v>
      </c>
      <c r="B38" s="30" t="s">
        <v>477</v>
      </c>
      <c r="C38" s="3"/>
      <c r="G38" s="87"/>
      <c r="H38" s="89"/>
    </row>
    <row r="39" spans="1:8" x14ac:dyDescent="0.35">
      <c r="A39" s="31" t="s">
        <v>77</v>
      </c>
      <c r="B39" s="30" t="s">
        <v>478</v>
      </c>
      <c r="C39" s="3"/>
      <c r="G39" s="87"/>
      <c r="H39" s="89"/>
    </row>
    <row r="40" spans="1:8" x14ac:dyDescent="0.35">
      <c r="A40" s="7" t="s">
        <v>79</v>
      </c>
      <c r="B40" s="7" t="s">
        <v>80</v>
      </c>
      <c r="C40" s="3"/>
      <c r="G40" s="84"/>
      <c r="H40" s="86"/>
    </row>
    <row r="41" spans="1:8" x14ac:dyDescent="0.35">
      <c r="A41" s="11"/>
      <c r="B41" s="50" t="s">
        <v>495</v>
      </c>
      <c r="C41" s="3">
        <f>SUM(C5:C40)</f>
        <v>115000</v>
      </c>
    </row>
    <row r="42" spans="1:8" x14ac:dyDescent="0.35">
      <c r="A42" s="7"/>
      <c r="B42" s="7"/>
    </row>
    <row r="43" spans="1:8" ht="43.5" x14ac:dyDescent="0.35">
      <c r="A43" s="41" t="s">
        <v>496</v>
      </c>
      <c r="B43" s="42"/>
      <c r="C43" s="69" t="s">
        <v>509</v>
      </c>
    </row>
    <row r="44" spans="1:8" x14ac:dyDescent="0.35">
      <c r="A44" s="7" t="s">
        <v>86</v>
      </c>
      <c r="B44" s="7" t="s">
        <v>87</v>
      </c>
      <c r="C44" s="3"/>
    </row>
    <row r="45" spans="1:8" x14ac:dyDescent="0.35">
      <c r="A45" s="7" t="s">
        <v>89</v>
      </c>
      <c r="B45" s="7" t="s">
        <v>479</v>
      </c>
      <c r="C45" s="3"/>
    </row>
    <row r="46" spans="1:8" x14ac:dyDescent="0.35">
      <c r="A46" s="7" t="s">
        <v>91</v>
      </c>
      <c r="B46" s="7" t="s">
        <v>92</v>
      </c>
      <c r="C46" s="3"/>
    </row>
    <row r="47" spans="1:8" x14ac:dyDescent="0.35">
      <c r="A47" s="7" t="s">
        <v>94</v>
      </c>
      <c r="B47" s="7" t="s">
        <v>83</v>
      </c>
      <c r="C47" s="3"/>
    </row>
    <row r="48" spans="1:8" x14ac:dyDescent="0.35">
      <c r="A48" s="31" t="s">
        <v>95</v>
      </c>
      <c r="B48" s="30" t="s">
        <v>83</v>
      </c>
      <c r="C48" s="3"/>
    </row>
    <row r="49" spans="1:3" ht="15" thickBot="1" x14ac:dyDescent="0.4">
      <c r="A49" s="32" t="s">
        <v>97</v>
      </c>
      <c r="B49" s="33" t="s">
        <v>84</v>
      </c>
      <c r="C49" s="3"/>
    </row>
    <row r="50" spans="1:3" x14ac:dyDescent="0.35">
      <c r="A50" s="51" t="s">
        <v>448</v>
      </c>
      <c r="B50" s="52" t="s">
        <v>480</v>
      </c>
      <c r="C50" s="3"/>
    </row>
    <row r="51" spans="1:3" x14ac:dyDescent="0.35">
      <c r="A51" s="53" t="s">
        <v>451</v>
      </c>
      <c r="B51" s="54" t="s">
        <v>398</v>
      </c>
      <c r="C51" s="3"/>
    </row>
    <row r="52" spans="1:3" x14ac:dyDescent="0.35">
      <c r="A52" s="53" t="s">
        <v>453</v>
      </c>
      <c r="B52" s="54" t="s">
        <v>450</v>
      </c>
      <c r="C52" s="3">
        <v>6000</v>
      </c>
    </row>
    <row r="53" spans="1:3" x14ac:dyDescent="0.35">
      <c r="A53" s="55" t="s">
        <v>454</v>
      </c>
      <c r="B53" s="56" t="s">
        <v>481</v>
      </c>
      <c r="C53" s="3"/>
    </row>
    <row r="54" spans="1:3" x14ac:dyDescent="0.35">
      <c r="A54" s="53" t="s">
        <v>486</v>
      </c>
      <c r="B54" s="54" t="s">
        <v>489</v>
      </c>
      <c r="C54" s="25"/>
    </row>
    <row r="55" spans="1:3" x14ac:dyDescent="0.35">
      <c r="A55" s="53" t="s">
        <v>487</v>
      </c>
      <c r="B55" s="54" t="s">
        <v>85</v>
      </c>
      <c r="C55" s="25"/>
    </row>
    <row r="56" spans="1:3" ht="15" thickBot="1" x14ac:dyDescent="0.4">
      <c r="A56" s="57" t="s">
        <v>488</v>
      </c>
      <c r="B56" s="58" t="s">
        <v>81</v>
      </c>
      <c r="C56" s="25"/>
    </row>
    <row r="57" spans="1:3" x14ac:dyDescent="0.35">
      <c r="A57" s="48"/>
      <c r="B57" s="49"/>
      <c r="C57" s="80"/>
    </row>
    <row r="58" spans="1:3" x14ac:dyDescent="0.35">
      <c r="A58" s="36" t="s">
        <v>99</v>
      </c>
      <c r="B58" s="37" t="s">
        <v>100</v>
      </c>
      <c r="C58" s="3">
        <v>22000</v>
      </c>
    </row>
    <row r="59" spans="1:3" x14ac:dyDescent="0.35">
      <c r="A59" s="34" t="s">
        <v>104</v>
      </c>
      <c r="B59" s="35" t="s">
        <v>105</v>
      </c>
      <c r="C59" s="3"/>
    </row>
    <row r="60" spans="1:3" x14ac:dyDescent="0.35">
      <c r="A60" s="7" t="s">
        <v>112</v>
      </c>
      <c r="B60" s="26" t="s">
        <v>113</v>
      </c>
      <c r="C60" s="3">
        <v>2244</v>
      </c>
    </row>
    <row r="61" spans="1:3" x14ac:dyDescent="0.35">
      <c r="A61" s="7" t="s">
        <v>117</v>
      </c>
      <c r="B61" s="26" t="s">
        <v>118</v>
      </c>
      <c r="C61" s="3"/>
    </row>
    <row r="62" spans="1:3" x14ac:dyDescent="0.35">
      <c r="A62" s="7" t="s">
        <v>119</v>
      </c>
      <c r="B62" s="26" t="s">
        <v>120</v>
      </c>
      <c r="C62" s="3"/>
    </row>
    <row r="63" spans="1:3" x14ac:dyDescent="0.35">
      <c r="A63" s="7" t="s">
        <v>123</v>
      </c>
      <c r="B63" s="26" t="s">
        <v>100</v>
      </c>
      <c r="C63" s="3"/>
    </row>
    <row r="64" spans="1:3" x14ac:dyDescent="0.35">
      <c r="A64" s="7" t="s">
        <v>124</v>
      </c>
      <c r="B64" s="26" t="s">
        <v>125</v>
      </c>
      <c r="C64" s="3"/>
    </row>
    <row r="65" spans="1:3" x14ac:dyDescent="0.35">
      <c r="A65" s="7" t="s">
        <v>126</v>
      </c>
      <c r="B65" s="26" t="s">
        <v>127</v>
      </c>
      <c r="C65" s="3"/>
    </row>
    <row r="66" spans="1:3" x14ac:dyDescent="0.35">
      <c r="A66" s="7" t="s">
        <v>129</v>
      </c>
      <c r="B66" s="26" t="s">
        <v>130</v>
      </c>
      <c r="C66" s="3"/>
    </row>
    <row r="67" spans="1:3" x14ac:dyDescent="0.35">
      <c r="A67" s="31" t="s">
        <v>131</v>
      </c>
      <c r="B67" s="38" t="s">
        <v>132</v>
      </c>
      <c r="C67" s="3"/>
    </row>
    <row r="68" spans="1:3" x14ac:dyDescent="0.35">
      <c r="A68" s="7" t="s">
        <v>141</v>
      </c>
      <c r="B68" s="26" t="s">
        <v>142</v>
      </c>
      <c r="C68" s="3"/>
    </row>
    <row r="69" spans="1:3" x14ac:dyDescent="0.35">
      <c r="A69" s="7" t="s">
        <v>147</v>
      </c>
      <c r="B69" s="26" t="s">
        <v>148</v>
      </c>
      <c r="C69" s="3"/>
    </row>
    <row r="70" spans="1:3" x14ac:dyDescent="0.35">
      <c r="A70" s="7" t="s">
        <v>149</v>
      </c>
      <c r="B70" s="26" t="s">
        <v>150</v>
      </c>
      <c r="C70" s="3"/>
    </row>
    <row r="71" spans="1:3" x14ac:dyDescent="0.35">
      <c r="A71" s="7" t="s">
        <v>156</v>
      </c>
      <c r="B71" s="26" t="s">
        <v>157</v>
      </c>
      <c r="C71" s="3"/>
    </row>
    <row r="72" spans="1:3" x14ac:dyDescent="0.35">
      <c r="A72" s="7" t="s">
        <v>159</v>
      </c>
      <c r="B72" s="26" t="s">
        <v>160</v>
      </c>
      <c r="C72" s="3"/>
    </row>
    <row r="73" spans="1:3" x14ac:dyDescent="0.35">
      <c r="A73" s="7" t="s">
        <v>161</v>
      </c>
      <c r="B73" s="26" t="s">
        <v>162</v>
      </c>
      <c r="C73" s="3"/>
    </row>
    <row r="74" spans="1:3" x14ac:dyDescent="0.35">
      <c r="A74" s="7" t="s">
        <v>163</v>
      </c>
      <c r="B74" s="26" t="s">
        <v>164</v>
      </c>
      <c r="C74" s="3">
        <v>3146</v>
      </c>
    </row>
    <row r="75" spans="1:3" x14ac:dyDescent="0.35">
      <c r="A75" s="7" t="s">
        <v>166</v>
      </c>
      <c r="B75" s="26" t="s">
        <v>167</v>
      </c>
      <c r="C75" s="3">
        <v>320</v>
      </c>
    </row>
    <row r="76" spans="1:3" x14ac:dyDescent="0.35">
      <c r="A76" s="7" t="s">
        <v>168</v>
      </c>
      <c r="B76" s="26" t="s">
        <v>169</v>
      </c>
      <c r="C76" s="3"/>
    </row>
    <row r="77" spans="1:3" x14ac:dyDescent="0.35">
      <c r="A77" s="7" t="s">
        <v>170</v>
      </c>
      <c r="B77" s="26" t="s">
        <v>171</v>
      </c>
      <c r="C77" s="3"/>
    </row>
    <row r="78" spans="1:3" x14ac:dyDescent="0.35">
      <c r="A78" s="7" t="s">
        <v>172</v>
      </c>
      <c r="B78" s="26" t="s">
        <v>173</v>
      </c>
      <c r="C78" s="3"/>
    </row>
    <row r="79" spans="1:3" x14ac:dyDescent="0.35">
      <c r="A79" s="7" t="s">
        <v>181</v>
      </c>
      <c r="B79" s="26" t="s">
        <v>182</v>
      </c>
      <c r="C79" s="3"/>
    </row>
    <row r="80" spans="1:3" x14ac:dyDescent="0.35">
      <c r="A80" s="7" t="s">
        <v>184</v>
      </c>
      <c r="B80" s="26" t="s">
        <v>185</v>
      </c>
      <c r="C80" s="3"/>
    </row>
    <row r="81" spans="1:3" x14ac:dyDescent="0.35">
      <c r="A81" s="7" t="s">
        <v>186</v>
      </c>
      <c r="B81" s="26" t="s">
        <v>187</v>
      </c>
      <c r="C81" s="3"/>
    </row>
    <row r="82" spans="1:3" x14ac:dyDescent="0.35">
      <c r="A82" s="7" t="s">
        <v>188</v>
      </c>
      <c r="B82" s="26" t="s">
        <v>189</v>
      </c>
      <c r="C82" s="3"/>
    </row>
    <row r="83" spans="1:3" x14ac:dyDescent="0.35">
      <c r="A83" s="7" t="s">
        <v>190</v>
      </c>
      <c r="B83" s="26" t="s">
        <v>191</v>
      </c>
      <c r="C83" s="3"/>
    </row>
    <row r="84" spans="1:3" x14ac:dyDescent="0.35">
      <c r="A84" s="7" t="s">
        <v>192</v>
      </c>
      <c r="B84" s="26" t="s">
        <v>193</v>
      </c>
      <c r="C84" s="3"/>
    </row>
    <row r="85" spans="1:3" x14ac:dyDescent="0.35">
      <c r="A85" s="7" t="s">
        <v>199</v>
      </c>
      <c r="B85" s="26" t="s">
        <v>200</v>
      </c>
      <c r="C85" s="3"/>
    </row>
    <row r="86" spans="1:3" x14ac:dyDescent="0.35">
      <c r="A86" s="7" t="s">
        <v>201</v>
      </c>
      <c r="B86" s="26" t="s">
        <v>202</v>
      </c>
      <c r="C86" s="3"/>
    </row>
    <row r="87" spans="1:3" x14ac:dyDescent="0.35">
      <c r="A87" s="7" t="s">
        <v>203</v>
      </c>
      <c r="B87" s="26" t="s">
        <v>204</v>
      </c>
      <c r="C87" s="3"/>
    </row>
    <row r="88" spans="1:3" x14ac:dyDescent="0.35">
      <c r="A88" s="7" t="s">
        <v>205</v>
      </c>
      <c r="B88" s="26" t="s">
        <v>206</v>
      </c>
      <c r="C88" s="3"/>
    </row>
    <row r="89" spans="1:3" x14ac:dyDescent="0.35">
      <c r="A89" s="7" t="s">
        <v>207</v>
      </c>
      <c r="B89" s="26" t="s">
        <v>468</v>
      </c>
      <c r="C89" s="3">
        <v>1540</v>
      </c>
    </row>
    <row r="90" spans="1:3" x14ac:dyDescent="0.35">
      <c r="A90" s="7" t="s">
        <v>209</v>
      </c>
      <c r="B90" s="26" t="s">
        <v>210</v>
      </c>
      <c r="C90" s="3"/>
    </row>
    <row r="91" spans="1:3" x14ac:dyDescent="0.35">
      <c r="A91" s="7" t="s">
        <v>211</v>
      </c>
      <c r="B91" s="26" t="s">
        <v>212</v>
      </c>
      <c r="C91" s="3"/>
    </row>
    <row r="92" spans="1:3" x14ac:dyDescent="0.35">
      <c r="A92" s="7" t="s">
        <v>213</v>
      </c>
      <c r="B92" s="26" t="s">
        <v>214</v>
      </c>
      <c r="C92" s="3"/>
    </row>
    <row r="93" spans="1:3" x14ac:dyDescent="0.35">
      <c r="A93" s="7" t="s">
        <v>215</v>
      </c>
      <c r="B93" s="26" t="s">
        <v>216</v>
      </c>
      <c r="C93" s="3"/>
    </row>
    <row r="94" spans="1:3" x14ac:dyDescent="0.35">
      <c r="A94" s="7" t="s">
        <v>217</v>
      </c>
      <c r="B94" s="25" t="s">
        <v>500</v>
      </c>
      <c r="C94" s="3">
        <v>27000</v>
      </c>
    </row>
    <row r="95" spans="1:3" x14ac:dyDescent="0.35">
      <c r="A95" s="46"/>
      <c r="B95" s="47"/>
      <c r="C95" s="3"/>
    </row>
    <row r="96" spans="1:3" x14ac:dyDescent="0.35">
      <c r="A96" s="7" t="s">
        <v>219</v>
      </c>
      <c r="B96" s="7" t="s">
        <v>501</v>
      </c>
      <c r="C96" s="3"/>
    </row>
    <row r="97" spans="1:3" x14ac:dyDescent="0.35">
      <c r="A97" s="7" t="s">
        <v>222</v>
      </c>
      <c r="B97" s="7" t="s">
        <v>223</v>
      </c>
      <c r="C97" s="3"/>
    </row>
    <row r="98" spans="1:3" x14ac:dyDescent="0.35">
      <c r="A98" s="7" t="s">
        <v>236</v>
      </c>
      <c r="B98" s="7" t="s">
        <v>469</v>
      </c>
      <c r="C98" s="3"/>
    </row>
    <row r="99" spans="1:3" x14ac:dyDescent="0.35">
      <c r="A99" s="7" t="s">
        <v>240</v>
      </c>
      <c r="B99" s="7" t="s">
        <v>241</v>
      </c>
      <c r="C99" s="3">
        <v>5000</v>
      </c>
    </row>
    <row r="100" spans="1:3" x14ac:dyDescent="0.35">
      <c r="A100" s="7" t="s">
        <v>243</v>
      </c>
      <c r="B100" s="25" t="s">
        <v>244</v>
      </c>
      <c r="C100" s="3">
        <v>10000</v>
      </c>
    </row>
    <row r="101" spans="1:3" x14ac:dyDescent="0.35">
      <c r="A101" s="7" t="s">
        <v>245</v>
      </c>
      <c r="B101" s="7" t="s">
        <v>246</v>
      </c>
      <c r="C101" s="3"/>
    </row>
    <row r="102" spans="1:3" x14ac:dyDescent="0.35">
      <c r="A102" s="7" t="s">
        <v>247</v>
      </c>
      <c r="B102" s="7" t="s">
        <v>248</v>
      </c>
      <c r="C102" s="3"/>
    </row>
    <row r="103" spans="1:3" x14ac:dyDescent="0.35">
      <c r="A103" s="7" t="s">
        <v>249</v>
      </c>
      <c r="B103" s="7" t="s">
        <v>250</v>
      </c>
      <c r="C103" s="3"/>
    </row>
    <row r="104" spans="1:3" x14ac:dyDescent="0.35">
      <c r="A104" s="7" t="s">
        <v>251</v>
      </c>
      <c r="B104" s="7" t="s">
        <v>252</v>
      </c>
      <c r="C104" s="3"/>
    </row>
    <row r="105" spans="1:3" x14ac:dyDescent="0.35">
      <c r="A105" s="31" t="s">
        <v>253</v>
      </c>
      <c r="B105" s="30" t="s">
        <v>254</v>
      </c>
      <c r="C105" s="3"/>
    </row>
    <row r="106" spans="1:3" x14ac:dyDescent="0.35">
      <c r="A106" s="7" t="s">
        <v>258</v>
      </c>
      <c r="B106" s="7" t="s">
        <v>259</v>
      </c>
      <c r="C106" s="3"/>
    </row>
    <row r="107" spans="1:3" x14ac:dyDescent="0.35">
      <c r="A107" s="7" t="s">
        <v>262</v>
      </c>
      <c r="B107" s="7" t="s">
        <v>263</v>
      </c>
      <c r="C107" s="3"/>
    </row>
    <row r="108" spans="1:3" x14ac:dyDescent="0.35">
      <c r="A108" s="7" t="s">
        <v>264</v>
      </c>
      <c r="B108" s="7" t="s">
        <v>265</v>
      </c>
      <c r="C108" s="3"/>
    </row>
    <row r="109" spans="1:3" x14ac:dyDescent="0.35">
      <c r="A109" s="31" t="s">
        <v>266</v>
      </c>
      <c r="B109" s="30" t="s">
        <v>267</v>
      </c>
      <c r="C109" s="3"/>
    </row>
    <row r="110" spans="1:3" x14ac:dyDescent="0.35">
      <c r="A110" s="7" t="s">
        <v>269</v>
      </c>
      <c r="B110" s="7" t="s">
        <v>270</v>
      </c>
      <c r="C110" s="3"/>
    </row>
    <row r="111" spans="1:3" x14ac:dyDescent="0.35">
      <c r="A111" s="7" t="s">
        <v>271</v>
      </c>
      <c r="B111" s="25" t="s">
        <v>272</v>
      </c>
      <c r="C111" s="3">
        <v>1250</v>
      </c>
    </row>
    <row r="112" spans="1:3" x14ac:dyDescent="0.35">
      <c r="A112" s="7" t="s">
        <v>273</v>
      </c>
      <c r="B112" s="25" t="s">
        <v>274</v>
      </c>
      <c r="C112" s="3"/>
    </row>
    <row r="113" spans="1:3" x14ac:dyDescent="0.35">
      <c r="A113" s="7" t="s">
        <v>275</v>
      </c>
      <c r="B113" s="25" t="s">
        <v>502</v>
      </c>
      <c r="C113" s="3">
        <v>3500</v>
      </c>
    </row>
    <row r="114" spans="1:3" x14ac:dyDescent="0.35">
      <c r="A114" s="7" t="s">
        <v>276</v>
      </c>
      <c r="B114" s="25" t="s">
        <v>277</v>
      </c>
      <c r="C114" s="3"/>
    </row>
    <row r="115" spans="1:3" x14ac:dyDescent="0.35">
      <c r="A115" s="7" t="s">
        <v>282</v>
      </c>
      <c r="B115" s="25" t="s">
        <v>283</v>
      </c>
      <c r="C115" s="3"/>
    </row>
    <row r="116" spans="1:3" x14ac:dyDescent="0.35">
      <c r="A116" s="7" t="s">
        <v>284</v>
      </c>
      <c r="B116" s="25" t="s">
        <v>285</v>
      </c>
      <c r="C116" s="3"/>
    </row>
    <row r="117" spans="1:3" x14ac:dyDescent="0.35">
      <c r="A117" s="7" t="s">
        <v>288</v>
      </c>
      <c r="B117" s="7" t="s">
        <v>82</v>
      </c>
      <c r="C117" s="3"/>
    </row>
    <row r="118" spans="1:3" x14ac:dyDescent="0.35">
      <c r="A118" s="7" t="s">
        <v>291</v>
      </c>
      <c r="B118" s="7" t="s">
        <v>292</v>
      </c>
      <c r="C118" s="3"/>
    </row>
    <row r="119" spans="1:3" x14ac:dyDescent="0.35">
      <c r="A119" s="7" t="s">
        <v>302</v>
      </c>
      <c r="B119" s="7" t="s">
        <v>303</v>
      </c>
      <c r="C119" s="3"/>
    </row>
    <row r="120" spans="1:3" x14ac:dyDescent="0.35">
      <c r="A120" s="7" t="s">
        <v>304</v>
      </c>
      <c r="B120" s="7" t="s">
        <v>305</v>
      </c>
      <c r="C120" s="3"/>
    </row>
    <row r="121" spans="1:3" x14ac:dyDescent="0.35">
      <c r="A121" s="7" t="s">
        <v>306</v>
      </c>
      <c r="B121" s="25" t="s">
        <v>307</v>
      </c>
      <c r="C121" s="3"/>
    </row>
    <row r="122" spans="1:3" x14ac:dyDescent="0.35">
      <c r="A122" s="31" t="s">
        <v>308</v>
      </c>
      <c r="B122" s="30" t="s">
        <v>309</v>
      </c>
      <c r="C122" s="3"/>
    </row>
    <row r="123" spans="1:3" x14ac:dyDescent="0.35">
      <c r="A123" s="31" t="s">
        <v>310</v>
      </c>
      <c r="B123" s="30" t="s">
        <v>311</v>
      </c>
      <c r="C123" s="3"/>
    </row>
    <row r="124" spans="1:3" x14ac:dyDescent="0.35">
      <c r="A124" s="31" t="s">
        <v>312</v>
      </c>
      <c r="B124" s="30" t="s">
        <v>482</v>
      </c>
      <c r="C124" s="3"/>
    </row>
    <row r="125" spans="1:3" x14ac:dyDescent="0.35">
      <c r="A125" s="7" t="s">
        <v>314</v>
      </c>
      <c r="B125" s="7" t="s">
        <v>503</v>
      </c>
      <c r="C125" s="3">
        <v>33000</v>
      </c>
    </row>
    <row r="126" spans="1:3" x14ac:dyDescent="0.35">
      <c r="A126" s="7" t="s">
        <v>316</v>
      </c>
      <c r="B126" s="7" t="s">
        <v>504</v>
      </c>
      <c r="C126" s="3"/>
    </row>
    <row r="127" spans="1:3" x14ac:dyDescent="0.35">
      <c r="A127" s="7" t="s">
        <v>319</v>
      </c>
      <c r="B127" s="7" t="s">
        <v>506</v>
      </c>
      <c r="C127" s="3"/>
    </row>
    <row r="128" spans="1:3" x14ac:dyDescent="0.35">
      <c r="A128" s="31" t="s">
        <v>321</v>
      </c>
      <c r="B128" s="30" t="s">
        <v>322</v>
      </c>
      <c r="C128" s="3"/>
    </row>
    <row r="129" spans="1:3" x14ac:dyDescent="0.35">
      <c r="A129" s="7" t="s">
        <v>323</v>
      </c>
      <c r="B129" s="25" t="s">
        <v>324</v>
      </c>
      <c r="C129" s="3"/>
    </row>
    <row r="130" spans="1:3" x14ac:dyDescent="0.35">
      <c r="A130" s="7" t="s">
        <v>325</v>
      </c>
      <c r="B130" s="7" t="s">
        <v>326</v>
      </c>
      <c r="C130" s="3"/>
    </row>
    <row r="131" spans="1:3" x14ac:dyDescent="0.35">
      <c r="A131" s="7" t="s">
        <v>329</v>
      </c>
      <c r="B131" s="7" t="s">
        <v>327</v>
      </c>
      <c r="C131" s="3"/>
    </row>
    <row r="132" spans="1:3" x14ac:dyDescent="0.35">
      <c r="A132" s="7" t="s">
        <v>330</v>
      </c>
      <c r="B132" s="7" t="s">
        <v>331</v>
      </c>
      <c r="C132" s="3"/>
    </row>
    <row r="133" spans="1:3" x14ac:dyDescent="0.35">
      <c r="A133" s="31" t="s">
        <v>332</v>
      </c>
      <c r="B133" s="30" t="s">
        <v>505</v>
      </c>
      <c r="C133" s="3"/>
    </row>
    <row r="134" spans="1:3" x14ac:dyDescent="0.35">
      <c r="A134" s="44"/>
      <c r="B134" s="45"/>
      <c r="C134" s="3"/>
    </row>
    <row r="135" spans="1:3" x14ac:dyDescent="0.35">
      <c r="A135" s="31" t="s">
        <v>334</v>
      </c>
      <c r="B135" s="30" t="s">
        <v>335</v>
      </c>
      <c r="C135" s="3"/>
    </row>
    <row r="136" spans="1:3" x14ac:dyDescent="0.35">
      <c r="A136" s="7" t="s">
        <v>343</v>
      </c>
      <c r="B136" s="7" t="s">
        <v>344</v>
      </c>
      <c r="C136" s="3"/>
    </row>
    <row r="137" spans="1:3" x14ac:dyDescent="0.35">
      <c r="A137" s="7" t="s">
        <v>346</v>
      </c>
      <c r="B137" s="7" t="s">
        <v>347</v>
      </c>
      <c r="C137" s="3"/>
    </row>
    <row r="138" spans="1:3" x14ac:dyDescent="0.35">
      <c r="A138" s="7" t="s">
        <v>348</v>
      </c>
      <c r="B138" s="7" t="s">
        <v>173</v>
      </c>
      <c r="C138" s="3"/>
    </row>
    <row r="139" spans="1:3" x14ac:dyDescent="0.35">
      <c r="A139" s="7" t="s">
        <v>350</v>
      </c>
      <c r="B139" s="7" t="s">
        <v>351</v>
      </c>
      <c r="C139" s="3"/>
    </row>
    <row r="140" spans="1:3" x14ac:dyDescent="0.35">
      <c r="A140" s="7" t="s">
        <v>352</v>
      </c>
      <c r="B140" s="7" t="s">
        <v>353</v>
      </c>
      <c r="C140" s="3"/>
    </row>
    <row r="141" spans="1:3" x14ac:dyDescent="0.35">
      <c r="A141" s="31" t="s">
        <v>357</v>
      </c>
      <c r="B141" s="30" t="s">
        <v>483</v>
      </c>
      <c r="C141" s="3"/>
    </row>
    <row r="142" spans="1:3" x14ac:dyDescent="0.35">
      <c r="A142" s="31" t="s">
        <v>359</v>
      </c>
      <c r="B142" s="30" t="s">
        <v>360</v>
      </c>
      <c r="C142" s="3"/>
    </row>
    <row r="143" spans="1:3" x14ac:dyDescent="0.35">
      <c r="A143" s="7" t="s">
        <v>361</v>
      </c>
      <c r="B143" s="7" t="s">
        <v>362</v>
      </c>
      <c r="C143" s="3"/>
    </row>
    <row r="144" spans="1:3" x14ac:dyDescent="0.35">
      <c r="A144" s="7" t="s">
        <v>365</v>
      </c>
      <c r="B144" s="7" t="s">
        <v>366</v>
      </c>
      <c r="C144" s="3"/>
    </row>
    <row r="145" spans="1:3" x14ac:dyDescent="0.35">
      <c r="A145" s="7" t="s">
        <v>368</v>
      </c>
      <c r="B145" s="7" t="s">
        <v>369</v>
      </c>
      <c r="C145" s="3"/>
    </row>
    <row r="146" spans="1:3" x14ac:dyDescent="0.35">
      <c r="A146" s="7" t="s">
        <v>370</v>
      </c>
      <c r="B146" s="7" t="s">
        <v>371</v>
      </c>
      <c r="C146" s="3"/>
    </row>
    <row r="147" spans="1:3" x14ac:dyDescent="0.35">
      <c r="A147" s="7" t="s">
        <v>373</v>
      </c>
      <c r="B147" s="25" t="s">
        <v>374</v>
      </c>
      <c r="C147" s="3"/>
    </row>
    <row r="148" spans="1:3" x14ac:dyDescent="0.35">
      <c r="A148" s="7" t="s">
        <v>376</v>
      </c>
      <c r="B148" s="25" t="s">
        <v>377</v>
      </c>
      <c r="C148" s="3"/>
    </row>
    <row r="149" spans="1:3" x14ac:dyDescent="0.35">
      <c r="A149" s="7" t="s">
        <v>380</v>
      </c>
      <c r="B149" s="7" t="s">
        <v>381</v>
      </c>
      <c r="C149" s="3"/>
    </row>
    <row r="150" spans="1:3" x14ac:dyDescent="0.35">
      <c r="A150" s="7" t="s">
        <v>382</v>
      </c>
      <c r="B150" s="7" t="s">
        <v>383</v>
      </c>
      <c r="C150" s="3"/>
    </row>
    <row r="151" spans="1:3" x14ac:dyDescent="0.35">
      <c r="A151" s="7" t="s">
        <v>384</v>
      </c>
      <c r="B151" s="7" t="s">
        <v>470</v>
      </c>
      <c r="C151" s="3"/>
    </row>
    <row r="152" spans="1:3" x14ac:dyDescent="0.35">
      <c r="A152" s="7" t="s">
        <v>390</v>
      </c>
      <c r="B152" s="7" t="s">
        <v>80</v>
      </c>
      <c r="C152" s="3"/>
    </row>
    <row r="153" spans="1:3" x14ac:dyDescent="0.35">
      <c r="A153" s="39" t="s">
        <v>391</v>
      </c>
      <c r="B153" s="40" t="s">
        <v>484</v>
      </c>
      <c r="C153" s="3"/>
    </row>
    <row r="154" spans="1:3" x14ac:dyDescent="0.35">
      <c r="A154" s="39" t="s">
        <v>393</v>
      </c>
      <c r="B154" s="40" t="s">
        <v>490</v>
      </c>
      <c r="C154" s="3"/>
    </row>
    <row r="155" spans="1:3" x14ac:dyDescent="0.35">
      <c r="A155" s="39" t="s">
        <v>395</v>
      </c>
      <c r="B155" s="40" t="s">
        <v>491</v>
      </c>
      <c r="C155" s="3"/>
    </row>
    <row r="156" spans="1:3" x14ac:dyDescent="0.35">
      <c r="A156" s="39" t="s">
        <v>396</v>
      </c>
      <c r="B156" s="40" t="s">
        <v>492</v>
      </c>
      <c r="C156" s="3"/>
    </row>
    <row r="157" spans="1:3" x14ac:dyDescent="0.35">
      <c r="A157" s="39" t="s">
        <v>397</v>
      </c>
      <c r="B157" s="40" t="s">
        <v>485</v>
      </c>
      <c r="C157" s="3"/>
    </row>
    <row r="158" spans="1:3" x14ac:dyDescent="0.35">
      <c r="A158" s="7" t="s">
        <v>406</v>
      </c>
      <c r="B158" s="7" t="s">
        <v>407</v>
      </c>
      <c r="C158" s="3"/>
    </row>
    <row r="159" spans="1:3" x14ac:dyDescent="0.35">
      <c r="A159" s="7" t="s">
        <v>419</v>
      </c>
      <c r="B159" s="7" t="s">
        <v>420</v>
      </c>
      <c r="C159" s="3"/>
    </row>
    <row r="160" spans="1:3" x14ac:dyDescent="0.35">
      <c r="A160" s="7" t="s">
        <v>421</v>
      </c>
      <c r="B160" s="7" t="s">
        <v>422</v>
      </c>
      <c r="C160" s="3"/>
    </row>
    <row r="161" spans="1:3" x14ac:dyDescent="0.35">
      <c r="A161" s="7" t="s">
        <v>425</v>
      </c>
      <c r="B161" s="7" t="s">
        <v>426</v>
      </c>
      <c r="C161" s="3"/>
    </row>
    <row r="162" spans="1:3" x14ac:dyDescent="0.35">
      <c r="A162" s="60"/>
      <c r="B162" s="59" t="s">
        <v>497</v>
      </c>
      <c r="C162" s="3">
        <f>SUM(C44:C161)</f>
        <v>115000</v>
      </c>
    </row>
    <row r="163" spans="1:3" x14ac:dyDescent="0.35">
      <c r="A163" s="66"/>
      <c r="B163" s="67"/>
    </row>
    <row r="164" spans="1:3" x14ac:dyDescent="0.35">
      <c r="A164" s="61"/>
      <c r="B164" s="62"/>
    </row>
    <row r="165" spans="1:3" x14ac:dyDescent="0.35">
      <c r="A165" s="7" t="s">
        <v>413</v>
      </c>
      <c r="B165" s="7" t="s">
        <v>414</v>
      </c>
    </row>
    <row r="166" spans="1:3" ht="15" thickBot="1" x14ac:dyDescent="0.4">
      <c r="A166" s="63"/>
      <c r="B166" s="63"/>
    </row>
    <row r="167" spans="1:3" ht="15" thickBot="1" x14ac:dyDescent="0.4">
      <c r="A167" s="64"/>
      <c r="B167" s="65" t="s">
        <v>498</v>
      </c>
      <c r="C167" s="3">
        <v>0</v>
      </c>
    </row>
    <row r="169" spans="1:3" x14ac:dyDescent="0.35">
      <c r="A169" t="s">
        <v>511</v>
      </c>
    </row>
  </sheetData>
  <mergeCells count="1">
    <mergeCell ref="A1:B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10"/>
  <sheetViews>
    <sheetView workbookViewId="0">
      <pane ySplit="4" topLeftCell="A197" activePane="bottomLeft" state="frozenSplit"/>
      <selection pane="bottomLeft" activeCell="O206" sqref="O206"/>
    </sheetView>
  </sheetViews>
  <sheetFormatPr baseColWidth="10" defaultColWidth="9.1796875" defaultRowHeight="14.5" x14ac:dyDescent="0.35"/>
  <cols>
    <col min="1" max="1" width="38.54296875" customWidth="1"/>
    <col min="2" max="2" width="8.26953125" customWidth="1"/>
    <col min="3" max="3" width="52" customWidth="1"/>
    <col min="4" max="4" width="33" customWidth="1"/>
    <col min="5" max="5" width="1.54296875" customWidth="1"/>
    <col min="6" max="6" width="1.08984375" customWidth="1"/>
    <col min="7" max="7" width="1.453125" customWidth="1"/>
    <col min="8" max="8" width="0.81640625" customWidth="1"/>
    <col min="9" max="10" width="1.08984375" customWidth="1"/>
    <col min="11" max="11" width="0.7265625" customWidth="1"/>
    <col min="12" max="12" width="1.81640625" customWidth="1"/>
    <col min="13" max="13" width="1.6328125" customWidth="1"/>
  </cols>
  <sheetData>
    <row r="1" spans="1:13" ht="27" customHeight="1" x14ac:dyDescent="0.6">
      <c r="A1" s="1" t="s">
        <v>440</v>
      </c>
      <c r="B1" s="2"/>
      <c r="C1" s="3" t="s">
        <v>460</v>
      </c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18" customHeight="1" x14ac:dyDescent="0.4">
      <c r="A2" s="3"/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x14ac:dyDescent="0.3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35">
      <c r="A4" s="5" t="s">
        <v>2</v>
      </c>
      <c r="B4" s="6" t="s">
        <v>0</v>
      </c>
      <c r="C4" s="5" t="s">
        <v>1</v>
      </c>
      <c r="D4" s="113" t="s">
        <v>441</v>
      </c>
      <c r="E4" s="113"/>
      <c r="F4" s="113"/>
      <c r="G4" s="113"/>
      <c r="H4" s="113"/>
      <c r="I4" s="113"/>
      <c r="J4" s="113"/>
      <c r="K4" s="113"/>
      <c r="L4" s="113"/>
      <c r="M4" s="113"/>
    </row>
    <row r="5" spans="1:13" x14ac:dyDescent="0.35">
      <c r="A5" s="7" t="s">
        <v>6</v>
      </c>
      <c r="B5" s="8" t="s">
        <v>4</v>
      </c>
      <c r="C5" s="7" t="s">
        <v>5</v>
      </c>
      <c r="D5" s="112"/>
      <c r="E5" s="112"/>
      <c r="F5" s="112"/>
      <c r="G5" s="112"/>
      <c r="H5" s="112"/>
      <c r="I5" s="112"/>
      <c r="J5" s="112"/>
      <c r="K5" s="112"/>
      <c r="L5" s="112"/>
      <c r="M5" s="112"/>
    </row>
    <row r="6" spans="1:13" x14ac:dyDescent="0.35">
      <c r="A6" s="7" t="s">
        <v>6</v>
      </c>
      <c r="B6" s="8" t="s">
        <v>7</v>
      </c>
      <c r="C6" s="7" t="s">
        <v>8</v>
      </c>
      <c r="D6" s="112"/>
      <c r="E6" s="112"/>
      <c r="F6" s="112"/>
      <c r="G6" s="112"/>
      <c r="H6" s="112"/>
      <c r="I6" s="112"/>
      <c r="J6" s="112"/>
      <c r="K6" s="112"/>
      <c r="L6" s="112"/>
      <c r="M6" s="112"/>
    </row>
    <row r="7" spans="1:13" x14ac:dyDescent="0.35">
      <c r="A7" s="7" t="s">
        <v>6</v>
      </c>
      <c r="B7" s="8" t="s">
        <v>9</v>
      </c>
      <c r="C7" s="7" t="s">
        <v>10</v>
      </c>
      <c r="D7" s="112"/>
      <c r="E7" s="112"/>
      <c r="F7" s="112"/>
      <c r="G7" s="112"/>
      <c r="H7" s="112"/>
      <c r="I7" s="112"/>
      <c r="J7" s="112"/>
      <c r="K7" s="112"/>
      <c r="L7" s="112"/>
      <c r="M7" s="112"/>
    </row>
    <row r="8" spans="1:13" x14ac:dyDescent="0.35">
      <c r="A8" s="7" t="s">
        <v>6</v>
      </c>
      <c r="B8" s="8" t="s">
        <v>11</v>
      </c>
      <c r="C8" s="7" t="s">
        <v>12</v>
      </c>
      <c r="D8" s="112"/>
      <c r="E8" s="112"/>
      <c r="F8" s="112"/>
      <c r="G8" s="112"/>
      <c r="H8" s="112"/>
      <c r="I8" s="112"/>
      <c r="J8" s="112"/>
      <c r="K8" s="112"/>
      <c r="L8" s="112"/>
      <c r="M8" s="112"/>
    </row>
    <row r="9" spans="1:13" x14ac:dyDescent="0.35">
      <c r="A9" s="7" t="s">
        <v>6</v>
      </c>
      <c r="B9" s="8" t="s">
        <v>13</v>
      </c>
      <c r="C9" s="7" t="s">
        <v>14</v>
      </c>
      <c r="D9" s="112"/>
      <c r="E9" s="112"/>
      <c r="F9" s="112"/>
      <c r="G9" s="112"/>
      <c r="H9" s="112"/>
      <c r="I9" s="112"/>
      <c r="J9" s="112"/>
      <c r="K9" s="112"/>
      <c r="L9" s="112"/>
      <c r="M9" s="112"/>
    </row>
    <row r="10" spans="1:13" x14ac:dyDescent="0.35">
      <c r="A10" s="7" t="s">
        <v>6</v>
      </c>
      <c r="B10" s="8" t="s">
        <v>15</v>
      </c>
      <c r="C10" s="7" t="s">
        <v>16</v>
      </c>
      <c r="D10" s="112"/>
      <c r="E10" s="112"/>
      <c r="F10" s="112"/>
      <c r="G10" s="112"/>
      <c r="H10" s="112"/>
      <c r="I10" s="112"/>
      <c r="J10" s="112"/>
      <c r="K10" s="112"/>
      <c r="L10" s="112"/>
      <c r="M10" s="112"/>
    </row>
    <row r="11" spans="1:13" x14ac:dyDescent="0.35">
      <c r="A11" s="7" t="s">
        <v>6</v>
      </c>
      <c r="B11" s="8" t="s">
        <v>17</v>
      </c>
      <c r="C11" s="7" t="s">
        <v>18</v>
      </c>
      <c r="D11" s="112"/>
      <c r="E11" s="112"/>
      <c r="F11" s="112"/>
      <c r="G11" s="112"/>
      <c r="H11" s="112"/>
      <c r="I11" s="112"/>
      <c r="J11" s="112"/>
      <c r="K11" s="112"/>
      <c r="L11" s="112"/>
      <c r="M11" s="112"/>
    </row>
    <row r="12" spans="1:13" ht="43.5" x14ac:dyDescent="0.35">
      <c r="A12" s="9" t="s">
        <v>21</v>
      </c>
      <c r="B12" s="10" t="s">
        <v>19</v>
      </c>
      <c r="C12" s="9" t="s">
        <v>20</v>
      </c>
      <c r="D12" s="16" t="s">
        <v>472</v>
      </c>
      <c r="E12" s="3"/>
      <c r="F12" s="3"/>
      <c r="G12" s="3"/>
      <c r="H12" s="3"/>
      <c r="I12" s="3"/>
      <c r="J12" s="3"/>
      <c r="K12" s="3"/>
      <c r="L12" s="3"/>
      <c r="M12" s="3"/>
    </row>
    <row r="13" spans="1:13" x14ac:dyDescent="0.35">
      <c r="A13" s="7" t="s">
        <v>21</v>
      </c>
      <c r="B13" s="8" t="s">
        <v>22</v>
      </c>
      <c r="C13" s="7" t="s">
        <v>23</v>
      </c>
      <c r="D13" s="112"/>
      <c r="E13" s="112"/>
      <c r="F13" s="112"/>
      <c r="G13" s="112"/>
      <c r="H13" s="112"/>
      <c r="I13" s="112"/>
      <c r="J13" s="112"/>
      <c r="K13" s="112"/>
      <c r="L13" s="112"/>
      <c r="M13" s="112"/>
    </row>
    <row r="14" spans="1:13" x14ac:dyDescent="0.35">
      <c r="A14" s="7" t="s">
        <v>21</v>
      </c>
      <c r="B14" s="8" t="s">
        <v>24</v>
      </c>
      <c r="C14" s="7" t="s">
        <v>25</v>
      </c>
      <c r="D14" s="112"/>
      <c r="E14" s="112"/>
      <c r="F14" s="112"/>
      <c r="G14" s="112"/>
      <c r="H14" s="112"/>
      <c r="I14" s="112"/>
      <c r="J14" s="112"/>
      <c r="K14" s="112"/>
      <c r="L14" s="112"/>
      <c r="M14" s="112"/>
    </row>
    <row r="15" spans="1:13" x14ac:dyDescent="0.35">
      <c r="A15" s="7" t="s">
        <v>21</v>
      </c>
      <c r="B15" s="8" t="s">
        <v>26</v>
      </c>
      <c r="C15" s="7" t="s">
        <v>27</v>
      </c>
      <c r="D15" s="112"/>
      <c r="E15" s="112"/>
      <c r="F15" s="112"/>
      <c r="G15" s="112"/>
      <c r="H15" s="112"/>
      <c r="I15" s="112"/>
      <c r="J15" s="112"/>
      <c r="K15" s="112"/>
      <c r="L15" s="112"/>
      <c r="M15" s="112"/>
    </row>
    <row r="16" spans="1:13" x14ac:dyDescent="0.35">
      <c r="A16" s="7" t="s">
        <v>21</v>
      </c>
      <c r="B16" s="8" t="s">
        <v>28</v>
      </c>
      <c r="C16" s="7" t="s">
        <v>29</v>
      </c>
      <c r="D16" s="112"/>
      <c r="E16" s="112"/>
      <c r="F16" s="112"/>
      <c r="G16" s="112"/>
      <c r="H16" s="112"/>
      <c r="I16" s="112"/>
      <c r="J16" s="112"/>
      <c r="K16" s="112"/>
      <c r="L16" s="112"/>
      <c r="M16" s="112"/>
    </row>
    <row r="17" spans="1:13" ht="47.5" customHeight="1" x14ac:dyDescent="0.35">
      <c r="A17" s="9" t="s">
        <v>21</v>
      </c>
      <c r="B17" s="10" t="s">
        <v>30</v>
      </c>
      <c r="C17" s="9" t="s">
        <v>31</v>
      </c>
      <c r="D17" s="15" t="s">
        <v>473</v>
      </c>
      <c r="E17" s="15"/>
      <c r="F17" s="15"/>
      <c r="G17" s="15"/>
      <c r="H17" s="15"/>
      <c r="I17" s="15"/>
      <c r="J17" s="15"/>
      <c r="K17" s="15"/>
      <c r="L17" s="15"/>
      <c r="M17" s="15"/>
    </row>
    <row r="18" spans="1:13" x14ac:dyDescent="0.35">
      <c r="A18" s="7" t="s">
        <v>21</v>
      </c>
      <c r="B18" s="8" t="s">
        <v>32</v>
      </c>
      <c r="C18" s="7" t="s">
        <v>33</v>
      </c>
      <c r="D18" s="112"/>
      <c r="E18" s="112"/>
      <c r="F18" s="112"/>
      <c r="G18" s="112"/>
      <c r="H18" s="112"/>
      <c r="I18" s="112"/>
      <c r="J18" s="112"/>
      <c r="K18" s="112"/>
      <c r="L18" s="112"/>
      <c r="M18" s="112"/>
    </row>
    <row r="19" spans="1:13" x14ac:dyDescent="0.35">
      <c r="A19" s="7" t="s">
        <v>21</v>
      </c>
      <c r="B19" s="8" t="s">
        <v>34</v>
      </c>
      <c r="C19" s="7" t="s">
        <v>35</v>
      </c>
      <c r="D19" s="112"/>
      <c r="E19" s="112"/>
      <c r="F19" s="112"/>
      <c r="G19" s="112"/>
      <c r="H19" s="112"/>
      <c r="I19" s="112"/>
      <c r="J19" s="112"/>
      <c r="K19" s="112"/>
      <c r="L19" s="112"/>
      <c r="M19" s="112"/>
    </row>
    <row r="20" spans="1:13" ht="62.5" customHeight="1" x14ac:dyDescent="0.35">
      <c r="A20" s="9" t="s">
        <v>21</v>
      </c>
      <c r="B20" s="10" t="s">
        <v>36</v>
      </c>
      <c r="C20" s="9" t="s">
        <v>37</v>
      </c>
      <c r="D20" s="15" t="s">
        <v>475</v>
      </c>
      <c r="E20" s="15"/>
      <c r="F20" s="15"/>
      <c r="G20" s="15"/>
      <c r="H20" s="15"/>
      <c r="I20" s="15"/>
      <c r="J20" s="15"/>
      <c r="K20" s="15"/>
      <c r="L20" s="15"/>
      <c r="M20" s="15"/>
    </row>
    <row r="21" spans="1:13" x14ac:dyDescent="0.35">
      <c r="A21" s="7" t="s">
        <v>21</v>
      </c>
      <c r="B21" s="8" t="s">
        <v>38</v>
      </c>
      <c r="C21" s="7" t="s">
        <v>39</v>
      </c>
      <c r="D21" s="112"/>
      <c r="E21" s="112"/>
      <c r="F21" s="112"/>
      <c r="G21" s="112"/>
      <c r="H21" s="112"/>
      <c r="I21" s="112"/>
      <c r="J21" s="112"/>
      <c r="K21" s="112"/>
      <c r="L21" s="112"/>
      <c r="M21" s="112"/>
    </row>
    <row r="22" spans="1:13" x14ac:dyDescent="0.35">
      <c r="A22" s="7" t="s">
        <v>21</v>
      </c>
      <c r="B22" s="8" t="s">
        <v>40</v>
      </c>
      <c r="C22" s="7" t="s">
        <v>41</v>
      </c>
      <c r="D22" s="112"/>
      <c r="E22" s="112"/>
      <c r="F22" s="112"/>
      <c r="G22" s="112"/>
      <c r="H22" s="112"/>
      <c r="I22" s="112"/>
      <c r="J22" s="112"/>
      <c r="K22" s="112"/>
      <c r="L22" s="112"/>
      <c r="M22" s="112"/>
    </row>
    <row r="23" spans="1:13" x14ac:dyDescent="0.35">
      <c r="A23" s="7" t="s">
        <v>21</v>
      </c>
      <c r="B23" s="8" t="s">
        <v>42</v>
      </c>
      <c r="C23" s="7" t="s">
        <v>43</v>
      </c>
      <c r="D23" s="112"/>
      <c r="E23" s="112"/>
      <c r="F23" s="112"/>
      <c r="G23" s="112"/>
      <c r="H23" s="112"/>
      <c r="I23" s="112"/>
      <c r="J23" s="112"/>
      <c r="K23" s="112"/>
      <c r="L23" s="112"/>
      <c r="M23" s="112"/>
    </row>
    <row r="24" spans="1:13" x14ac:dyDescent="0.35">
      <c r="A24" s="7" t="s">
        <v>21</v>
      </c>
      <c r="B24" s="8" t="s">
        <v>44</v>
      </c>
      <c r="C24" s="7" t="s">
        <v>45</v>
      </c>
      <c r="D24" s="112"/>
      <c r="E24" s="112"/>
      <c r="F24" s="112"/>
      <c r="G24" s="112"/>
      <c r="H24" s="112"/>
      <c r="I24" s="112"/>
      <c r="J24" s="112"/>
      <c r="K24" s="112"/>
      <c r="L24" s="112"/>
      <c r="M24" s="112"/>
    </row>
    <row r="25" spans="1:13" x14ac:dyDescent="0.35">
      <c r="A25" s="11" t="s">
        <v>48</v>
      </c>
      <c r="B25" s="12" t="s">
        <v>46</v>
      </c>
      <c r="C25" s="11" t="s">
        <v>47</v>
      </c>
      <c r="D25" s="112"/>
      <c r="E25" s="112"/>
      <c r="F25" s="112"/>
      <c r="G25" s="112"/>
      <c r="H25" s="112"/>
      <c r="I25" s="112"/>
      <c r="J25" s="112"/>
      <c r="K25" s="112"/>
      <c r="L25" s="112"/>
      <c r="M25" s="112"/>
    </row>
    <row r="26" spans="1:13" x14ac:dyDescent="0.35">
      <c r="A26" s="11" t="s">
        <v>51</v>
      </c>
      <c r="B26" s="12" t="s">
        <v>49</v>
      </c>
      <c r="C26" s="11" t="s">
        <v>50</v>
      </c>
      <c r="D26" s="112"/>
      <c r="E26" s="112"/>
      <c r="F26" s="112"/>
      <c r="G26" s="112"/>
      <c r="H26" s="112"/>
      <c r="I26" s="112"/>
      <c r="J26" s="112"/>
      <c r="K26" s="112"/>
      <c r="L26" s="112"/>
      <c r="M26" s="112"/>
    </row>
    <row r="27" spans="1:13" x14ac:dyDescent="0.35">
      <c r="A27" s="11" t="s">
        <v>51</v>
      </c>
      <c r="B27" s="12" t="s">
        <v>52</v>
      </c>
      <c r="C27" s="11" t="s">
        <v>53</v>
      </c>
      <c r="D27" s="112"/>
      <c r="E27" s="112"/>
      <c r="F27" s="112"/>
      <c r="G27" s="112"/>
      <c r="H27" s="112"/>
      <c r="I27" s="112"/>
      <c r="J27" s="112"/>
      <c r="K27" s="112"/>
      <c r="L27" s="112"/>
      <c r="M27" s="112"/>
    </row>
    <row r="28" spans="1:13" ht="30.5" customHeight="1" x14ac:dyDescent="0.35">
      <c r="A28" s="9" t="s">
        <v>51</v>
      </c>
      <c r="B28" s="10" t="s">
        <v>54</v>
      </c>
      <c r="C28" s="9" t="s">
        <v>55</v>
      </c>
      <c r="D28" s="15" t="s">
        <v>447</v>
      </c>
      <c r="E28" s="15"/>
      <c r="F28" s="15"/>
      <c r="G28" s="15"/>
      <c r="H28" s="15"/>
      <c r="I28" s="15"/>
      <c r="J28" s="15"/>
      <c r="K28" s="15"/>
      <c r="L28" s="15"/>
      <c r="M28" s="15"/>
    </row>
    <row r="29" spans="1:13" x14ac:dyDescent="0.35">
      <c r="A29" s="7" t="s">
        <v>58</v>
      </c>
      <c r="B29" s="8" t="s">
        <v>56</v>
      </c>
      <c r="C29" s="7" t="s">
        <v>57</v>
      </c>
      <c r="D29" s="112"/>
      <c r="E29" s="112"/>
      <c r="F29" s="112"/>
      <c r="G29" s="112"/>
      <c r="H29" s="112"/>
      <c r="I29" s="112"/>
      <c r="J29" s="112"/>
      <c r="K29" s="112"/>
      <c r="L29" s="112"/>
      <c r="M29" s="112"/>
    </row>
    <row r="30" spans="1:13" x14ac:dyDescent="0.35">
      <c r="A30" s="7" t="s">
        <v>58</v>
      </c>
      <c r="B30" s="8" t="s">
        <v>59</v>
      </c>
      <c r="C30" s="7" t="s">
        <v>60</v>
      </c>
      <c r="D30" s="112"/>
      <c r="E30" s="112"/>
      <c r="F30" s="112"/>
      <c r="G30" s="112"/>
      <c r="H30" s="112"/>
      <c r="I30" s="112"/>
      <c r="J30" s="112"/>
      <c r="K30" s="112"/>
      <c r="L30" s="112"/>
      <c r="M30" s="112"/>
    </row>
    <row r="31" spans="1:13" x14ac:dyDescent="0.35">
      <c r="A31" s="7" t="s">
        <v>58</v>
      </c>
      <c r="B31" s="8" t="s">
        <v>61</v>
      </c>
      <c r="C31" s="7" t="s">
        <v>62</v>
      </c>
      <c r="D31" s="112"/>
      <c r="E31" s="112"/>
      <c r="F31" s="112"/>
      <c r="G31" s="112"/>
      <c r="H31" s="112"/>
      <c r="I31" s="112"/>
      <c r="J31" s="112"/>
      <c r="K31" s="112"/>
      <c r="L31" s="112"/>
      <c r="M31" s="112"/>
    </row>
    <row r="32" spans="1:13" x14ac:dyDescent="0.35">
      <c r="A32" s="7" t="s">
        <v>58</v>
      </c>
      <c r="B32" s="8" t="s">
        <v>63</v>
      </c>
      <c r="C32" s="7" t="s">
        <v>64</v>
      </c>
      <c r="D32" s="112"/>
      <c r="E32" s="112"/>
      <c r="F32" s="112"/>
      <c r="G32" s="112"/>
      <c r="H32" s="112"/>
      <c r="I32" s="112"/>
      <c r="J32" s="112"/>
      <c r="K32" s="112"/>
      <c r="L32" s="112"/>
      <c r="M32" s="112"/>
    </row>
    <row r="33" spans="1:13" x14ac:dyDescent="0.35">
      <c r="A33" s="7" t="s">
        <v>58</v>
      </c>
      <c r="B33" s="8" t="s">
        <v>65</v>
      </c>
      <c r="C33" s="7" t="s">
        <v>66</v>
      </c>
      <c r="D33" s="112"/>
      <c r="E33" s="112"/>
      <c r="F33" s="112"/>
      <c r="G33" s="112"/>
      <c r="H33" s="112"/>
      <c r="I33" s="112"/>
      <c r="J33" s="112"/>
      <c r="K33" s="112"/>
      <c r="L33" s="112"/>
      <c r="M33" s="112"/>
    </row>
    <row r="34" spans="1:13" x14ac:dyDescent="0.35">
      <c r="A34" s="7" t="s">
        <v>58</v>
      </c>
      <c r="B34" s="8" t="s">
        <v>67</v>
      </c>
      <c r="C34" s="7" t="s">
        <v>68</v>
      </c>
      <c r="D34" s="112"/>
      <c r="E34" s="112"/>
      <c r="F34" s="112"/>
      <c r="G34" s="112"/>
      <c r="H34" s="112"/>
      <c r="I34" s="112"/>
      <c r="J34" s="112"/>
      <c r="K34" s="112"/>
      <c r="L34" s="112"/>
      <c r="M34" s="112"/>
    </row>
    <row r="35" spans="1:13" x14ac:dyDescent="0.35">
      <c r="A35" s="7" t="s">
        <v>58</v>
      </c>
      <c r="B35" s="8" t="s">
        <v>69</v>
      </c>
      <c r="C35" s="7" t="s">
        <v>70</v>
      </c>
      <c r="D35" s="112"/>
      <c r="E35" s="112"/>
      <c r="F35" s="112"/>
      <c r="G35" s="112"/>
      <c r="H35" s="112"/>
      <c r="I35" s="112"/>
      <c r="J35" s="112"/>
      <c r="K35" s="112"/>
      <c r="L35" s="112"/>
      <c r="M35" s="112"/>
    </row>
    <row r="36" spans="1:13" x14ac:dyDescent="0.35">
      <c r="A36" s="7" t="s">
        <v>58</v>
      </c>
      <c r="B36" s="8" t="s">
        <v>71</v>
      </c>
      <c r="C36" s="7" t="s">
        <v>72</v>
      </c>
      <c r="D36" s="112"/>
      <c r="E36" s="112"/>
      <c r="F36" s="112"/>
      <c r="G36" s="112"/>
      <c r="H36" s="112"/>
      <c r="I36" s="112"/>
      <c r="J36" s="112"/>
      <c r="K36" s="112"/>
      <c r="L36" s="112"/>
      <c r="M36" s="112"/>
    </row>
    <row r="37" spans="1:13" x14ac:dyDescent="0.35">
      <c r="A37" s="7" t="s">
        <v>58</v>
      </c>
      <c r="B37" s="8" t="s">
        <v>73</v>
      </c>
      <c r="C37" s="7" t="s">
        <v>74</v>
      </c>
      <c r="D37" s="112"/>
      <c r="E37" s="112"/>
      <c r="F37" s="112"/>
      <c r="G37" s="112"/>
      <c r="H37" s="112"/>
      <c r="I37" s="112"/>
      <c r="J37" s="112"/>
      <c r="K37" s="112"/>
      <c r="L37" s="112"/>
      <c r="M37" s="112"/>
    </row>
    <row r="38" spans="1:13" x14ac:dyDescent="0.35">
      <c r="A38" s="7" t="s">
        <v>58</v>
      </c>
      <c r="B38" s="8" t="s">
        <v>75</v>
      </c>
      <c r="C38" s="7" t="s">
        <v>76</v>
      </c>
      <c r="D38" s="112"/>
      <c r="E38" s="112"/>
      <c r="F38" s="112"/>
      <c r="G38" s="112"/>
      <c r="H38" s="112"/>
      <c r="I38" s="112"/>
      <c r="J38" s="112"/>
      <c r="K38" s="112"/>
      <c r="L38" s="112"/>
      <c r="M38" s="112"/>
    </row>
    <row r="39" spans="1:13" x14ac:dyDescent="0.35">
      <c r="A39" s="7" t="s">
        <v>58</v>
      </c>
      <c r="B39" s="8" t="s">
        <v>77</v>
      </c>
      <c r="C39" s="7" t="s">
        <v>78</v>
      </c>
      <c r="D39" s="112"/>
      <c r="E39" s="112"/>
      <c r="F39" s="112"/>
      <c r="G39" s="112"/>
      <c r="H39" s="112"/>
      <c r="I39" s="112"/>
      <c r="J39" s="112"/>
      <c r="K39" s="112"/>
      <c r="L39" s="112"/>
      <c r="M39" s="112"/>
    </row>
    <row r="40" spans="1:13" x14ac:dyDescent="0.35">
      <c r="A40" s="7" t="s">
        <v>58</v>
      </c>
      <c r="B40" s="8" t="s">
        <v>79</v>
      </c>
      <c r="C40" s="7" t="s">
        <v>80</v>
      </c>
      <c r="D40" s="112"/>
      <c r="E40" s="112"/>
      <c r="F40" s="112"/>
      <c r="G40" s="112"/>
      <c r="H40" s="112"/>
      <c r="I40" s="112"/>
      <c r="J40" s="112"/>
      <c r="K40" s="112"/>
      <c r="L40" s="112"/>
      <c r="M40" s="112"/>
    </row>
    <row r="41" spans="1:13" ht="53.5" customHeight="1" x14ac:dyDescent="0.35">
      <c r="A41" s="9" t="s">
        <v>88</v>
      </c>
      <c r="B41" s="10" t="s">
        <v>86</v>
      </c>
      <c r="C41" s="9" t="s">
        <v>87</v>
      </c>
      <c r="D41" s="15" t="s">
        <v>458</v>
      </c>
      <c r="E41" s="15"/>
      <c r="F41" s="15"/>
      <c r="G41" s="15"/>
      <c r="H41" s="15"/>
      <c r="I41" s="15"/>
      <c r="J41" s="15"/>
      <c r="K41" s="15"/>
      <c r="L41" s="15"/>
      <c r="M41" s="15"/>
    </row>
    <row r="42" spans="1:13" ht="39.5" customHeight="1" x14ac:dyDescent="0.35">
      <c r="A42" s="9" t="s">
        <v>88</v>
      </c>
      <c r="B42" s="10" t="s">
        <v>89</v>
      </c>
      <c r="C42" s="9" t="s">
        <v>90</v>
      </c>
      <c r="D42" s="15" t="s">
        <v>447</v>
      </c>
      <c r="E42" s="15"/>
      <c r="F42" s="15"/>
      <c r="G42" s="15"/>
      <c r="H42" s="15"/>
      <c r="I42" s="15"/>
      <c r="J42" s="15"/>
      <c r="K42" s="15"/>
      <c r="L42" s="15"/>
      <c r="M42" s="15"/>
    </row>
    <row r="43" spans="1:13" ht="26.5" customHeight="1" x14ac:dyDescent="0.35">
      <c r="A43" s="9" t="s">
        <v>88</v>
      </c>
      <c r="B43" s="10" t="s">
        <v>91</v>
      </c>
      <c r="C43" s="9" t="s">
        <v>92</v>
      </c>
      <c r="D43" s="17" t="s">
        <v>447</v>
      </c>
      <c r="E43" s="18"/>
      <c r="F43" s="18"/>
      <c r="G43" s="18"/>
      <c r="H43" s="18"/>
      <c r="I43" s="18"/>
      <c r="J43" s="18"/>
      <c r="K43" s="18"/>
      <c r="L43" s="18"/>
      <c r="M43" s="19"/>
    </row>
    <row r="44" spans="1:13" x14ac:dyDescent="0.35">
      <c r="A44" s="11" t="s">
        <v>88</v>
      </c>
      <c r="B44" s="12" t="s">
        <v>94</v>
      </c>
      <c r="C44" s="11" t="s">
        <v>83</v>
      </c>
      <c r="D44" s="112"/>
      <c r="E44" s="112"/>
      <c r="F44" s="112"/>
      <c r="G44" s="112"/>
      <c r="H44" s="112"/>
      <c r="I44" s="112"/>
      <c r="J44" s="112"/>
      <c r="K44" s="112"/>
      <c r="L44" s="112"/>
      <c r="M44" s="112"/>
    </row>
    <row r="45" spans="1:13" ht="29.5" customHeight="1" x14ac:dyDescent="0.35">
      <c r="A45" s="9" t="s">
        <v>88</v>
      </c>
      <c r="B45" s="10" t="s">
        <v>95</v>
      </c>
      <c r="C45" s="9" t="s">
        <v>96</v>
      </c>
      <c r="D45" s="15" t="s">
        <v>446</v>
      </c>
      <c r="E45" s="15"/>
      <c r="F45" s="15"/>
      <c r="G45" s="15"/>
      <c r="H45" s="15"/>
      <c r="I45" s="15"/>
      <c r="J45" s="15"/>
      <c r="K45" s="15"/>
      <c r="L45" s="15"/>
      <c r="M45" s="15"/>
    </row>
    <row r="46" spans="1:13" x14ac:dyDescent="0.35">
      <c r="A46" s="11" t="s">
        <v>88</v>
      </c>
      <c r="B46" s="12" t="s">
        <v>97</v>
      </c>
      <c r="C46" s="11" t="s">
        <v>84</v>
      </c>
      <c r="D46" s="112"/>
      <c r="E46" s="112"/>
      <c r="F46" s="112"/>
      <c r="G46" s="112"/>
      <c r="H46" s="112"/>
      <c r="I46" s="112"/>
      <c r="J46" s="112"/>
      <c r="K46" s="112"/>
      <c r="L46" s="112"/>
      <c r="M46" s="112"/>
    </row>
    <row r="47" spans="1:13" x14ac:dyDescent="0.35">
      <c r="A47" s="9"/>
      <c r="B47" s="10" t="s">
        <v>448</v>
      </c>
      <c r="C47" s="9" t="s">
        <v>449</v>
      </c>
      <c r="D47" s="112" t="s">
        <v>455</v>
      </c>
      <c r="E47" s="112"/>
      <c r="F47" s="112"/>
      <c r="G47" s="112"/>
      <c r="H47" s="112"/>
      <c r="I47" s="112"/>
      <c r="J47" s="112"/>
      <c r="K47" s="112"/>
      <c r="L47" s="112"/>
      <c r="M47" s="112"/>
    </row>
    <row r="48" spans="1:13" x14ac:dyDescent="0.35">
      <c r="A48" s="9"/>
      <c r="B48" s="10" t="s">
        <v>451</v>
      </c>
      <c r="C48" s="9" t="s">
        <v>398</v>
      </c>
      <c r="D48" s="112"/>
      <c r="E48" s="112"/>
      <c r="F48" s="112"/>
      <c r="G48" s="112"/>
      <c r="H48" s="112"/>
      <c r="I48" s="112"/>
      <c r="J48" s="112"/>
      <c r="K48" s="112"/>
      <c r="L48" s="112"/>
      <c r="M48" s="112"/>
    </row>
    <row r="49" spans="1:13" x14ac:dyDescent="0.35">
      <c r="A49" s="9"/>
      <c r="B49" s="10" t="s">
        <v>453</v>
      </c>
      <c r="C49" s="9" t="s">
        <v>450</v>
      </c>
      <c r="D49" s="112" t="s">
        <v>459</v>
      </c>
      <c r="E49" s="112"/>
      <c r="F49" s="112"/>
      <c r="G49" s="112"/>
      <c r="H49" s="112"/>
      <c r="I49" s="112"/>
      <c r="J49" s="112"/>
      <c r="K49" s="112"/>
      <c r="L49" s="112"/>
      <c r="M49" s="112"/>
    </row>
    <row r="50" spans="1:13" x14ac:dyDescent="0.35">
      <c r="A50" s="9"/>
      <c r="B50" s="10" t="s">
        <v>454</v>
      </c>
      <c r="C50" s="9" t="s">
        <v>452</v>
      </c>
      <c r="D50" s="112" t="s">
        <v>459</v>
      </c>
      <c r="E50" s="112"/>
      <c r="F50" s="112"/>
      <c r="G50" s="112"/>
      <c r="H50" s="112"/>
      <c r="I50" s="112"/>
      <c r="J50" s="112"/>
      <c r="K50" s="112"/>
      <c r="L50" s="112"/>
      <c r="M50" s="112"/>
    </row>
    <row r="51" spans="1:13" x14ac:dyDescent="0.35">
      <c r="A51" s="11" t="s">
        <v>101</v>
      </c>
      <c r="B51" s="12" t="s">
        <v>99</v>
      </c>
      <c r="C51" s="11" t="s">
        <v>100</v>
      </c>
      <c r="D51" s="112"/>
      <c r="E51" s="112"/>
      <c r="F51" s="112"/>
      <c r="G51" s="112"/>
      <c r="H51" s="112"/>
      <c r="I51" s="112"/>
      <c r="J51" s="112"/>
      <c r="K51" s="112"/>
      <c r="L51" s="112"/>
      <c r="M51" s="112"/>
    </row>
    <row r="52" spans="1:13" x14ac:dyDescent="0.35">
      <c r="A52" s="11" t="s">
        <v>101</v>
      </c>
      <c r="B52" s="12" t="s">
        <v>102</v>
      </c>
      <c r="C52" s="11" t="s">
        <v>103</v>
      </c>
      <c r="D52" s="112"/>
      <c r="E52" s="112"/>
      <c r="F52" s="112"/>
      <c r="G52" s="112"/>
      <c r="H52" s="112"/>
      <c r="I52" s="112"/>
      <c r="J52" s="112"/>
      <c r="K52" s="112"/>
      <c r="L52" s="112"/>
      <c r="M52" s="112"/>
    </row>
    <row r="53" spans="1:13" x14ac:dyDescent="0.35">
      <c r="A53" s="11" t="s">
        <v>101</v>
      </c>
      <c r="B53" s="12" t="s">
        <v>104</v>
      </c>
      <c r="C53" s="11" t="s">
        <v>105</v>
      </c>
      <c r="D53" s="112"/>
      <c r="E53" s="112"/>
      <c r="F53" s="112"/>
      <c r="G53" s="112"/>
      <c r="H53" s="112"/>
      <c r="I53" s="112"/>
      <c r="J53" s="112"/>
      <c r="K53" s="112"/>
      <c r="L53" s="112"/>
      <c r="M53" s="112"/>
    </row>
    <row r="54" spans="1:13" x14ac:dyDescent="0.35">
      <c r="A54" s="11" t="s">
        <v>101</v>
      </c>
      <c r="B54" s="12" t="s">
        <v>106</v>
      </c>
      <c r="C54" s="11" t="s">
        <v>107</v>
      </c>
      <c r="D54" s="112"/>
      <c r="E54" s="112"/>
      <c r="F54" s="112"/>
      <c r="G54" s="112"/>
      <c r="H54" s="112"/>
      <c r="I54" s="112"/>
      <c r="J54" s="112"/>
      <c r="K54" s="112"/>
      <c r="L54" s="112"/>
      <c r="M54" s="112"/>
    </row>
    <row r="55" spans="1:13" x14ac:dyDescent="0.35">
      <c r="A55" s="11" t="s">
        <v>101</v>
      </c>
      <c r="B55" s="12" t="s">
        <v>108</v>
      </c>
      <c r="C55" s="11" t="s">
        <v>109</v>
      </c>
      <c r="D55" s="112"/>
      <c r="E55" s="112"/>
      <c r="F55" s="112"/>
      <c r="G55" s="112"/>
      <c r="H55" s="112"/>
      <c r="I55" s="112"/>
      <c r="J55" s="112"/>
      <c r="K55" s="112"/>
      <c r="L55" s="112"/>
      <c r="M55" s="112"/>
    </row>
    <row r="56" spans="1:13" x14ac:dyDescent="0.35">
      <c r="A56" s="11" t="s">
        <v>101</v>
      </c>
      <c r="B56" s="12" t="s">
        <v>110</v>
      </c>
      <c r="C56" s="11" t="s">
        <v>111</v>
      </c>
      <c r="D56" s="112"/>
      <c r="E56" s="112"/>
      <c r="F56" s="112"/>
      <c r="G56" s="112"/>
      <c r="H56" s="112"/>
      <c r="I56" s="112"/>
      <c r="J56" s="112"/>
      <c r="K56" s="112"/>
      <c r="L56" s="112"/>
      <c r="M56" s="112"/>
    </row>
    <row r="57" spans="1:13" x14ac:dyDescent="0.35">
      <c r="A57" s="11" t="s">
        <v>101</v>
      </c>
      <c r="B57" s="12" t="s">
        <v>112</v>
      </c>
      <c r="C57" s="11" t="s">
        <v>113</v>
      </c>
      <c r="D57" s="112"/>
      <c r="E57" s="112"/>
      <c r="F57" s="112"/>
      <c r="G57" s="112"/>
      <c r="H57" s="112"/>
      <c r="I57" s="112"/>
      <c r="J57" s="112"/>
      <c r="K57" s="112"/>
      <c r="L57" s="112"/>
      <c r="M57" s="112"/>
    </row>
    <row r="58" spans="1:13" x14ac:dyDescent="0.35">
      <c r="A58" s="11" t="s">
        <v>101</v>
      </c>
      <c r="B58" s="12" t="s">
        <v>114</v>
      </c>
      <c r="C58" s="11" t="s">
        <v>113</v>
      </c>
      <c r="D58" s="112"/>
      <c r="E58" s="112"/>
      <c r="F58" s="112"/>
      <c r="G58" s="112"/>
      <c r="H58" s="112"/>
      <c r="I58" s="112"/>
      <c r="J58" s="112"/>
      <c r="K58" s="112"/>
      <c r="L58" s="112"/>
      <c r="M58" s="112"/>
    </row>
    <row r="59" spans="1:13" x14ac:dyDescent="0.35">
      <c r="A59" s="11" t="s">
        <v>101</v>
      </c>
      <c r="B59" s="12" t="s">
        <v>115</v>
      </c>
      <c r="C59" s="11" t="s">
        <v>116</v>
      </c>
      <c r="D59" s="112"/>
      <c r="E59" s="112"/>
      <c r="F59" s="112"/>
      <c r="G59" s="112"/>
      <c r="H59" s="112"/>
      <c r="I59" s="112"/>
      <c r="J59" s="112"/>
      <c r="K59" s="112"/>
      <c r="L59" s="112"/>
      <c r="M59" s="112"/>
    </row>
    <row r="60" spans="1:13" x14ac:dyDescent="0.35">
      <c r="A60" s="11" t="s">
        <v>101</v>
      </c>
      <c r="B60" s="12" t="s">
        <v>117</v>
      </c>
      <c r="C60" s="11" t="s">
        <v>118</v>
      </c>
      <c r="D60" s="112"/>
      <c r="E60" s="112"/>
      <c r="F60" s="112"/>
      <c r="G60" s="112"/>
      <c r="H60" s="112"/>
      <c r="I60" s="112"/>
      <c r="J60" s="112"/>
      <c r="K60" s="112"/>
      <c r="L60" s="112"/>
      <c r="M60" s="112"/>
    </row>
    <row r="61" spans="1:13" x14ac:dyDescent="0.35">
      <c r="A61" s="11" t="s">
        <v>101</v>
      </c>
      <c r="B61" s="12" t="s">
        <v>119</v>
      </c>
      <c r="C61" s="11" t="s">
        <v>120</v>
      </c>
      <c r="D61" s="112"/>
      <c r="E61" s="112"/>
      <c r="F61" s="112"/>
      <c r="G61" s="112"/>
      <c r="H61" s="112"/>
      <c r="I61" s="112"/>
      <c r="J61" s="112"/>
      <c r="K61" s="112"/>
      <c r="L61" s="112"/>
      <c r="M61" s="112"/>
    </row>
    <row r="62" spans="1:13" x14ac:dyDescent="0.35">
      <c r="A62" s="11" t="s">
        <v>101</v>
      </c>
      <c r="B62" s="12" t="s">
        <v>121</v>
      </c>
      <c r="C62" s="11" t="s">
        <v>122</v>
      </c>
      <c r="D62" s="112"/>
      <c r="E62" s="112"/>
      <c r="F62" s="112"/>
      <c r="G62" s="112"/>
      <c r="H62" s="112"/>
      <c r="I62" s="112"/>
      <c r="J62" s="112"/>
      <c r="K62" s="112"/>
      <c r="L62" s="112"/>
      <c r="M62" s="112"/>
    </row>
    <row r="63" spans="1:13" x14ac:dyDescent="0.35">
      <c r="A63" s="11"/>
      <c r="B63" s="12" t="s">
        <v>123</v>
      </c>
      <c r="C63" s="11" t="s">
        <v>100</v>
      </c>
      <c r="D63" s="112"/>
      <c r="E63" s="112"/>
      <c r="F63" s="112"/>
      <c r="G63" s="112"/>
      <c r="H63" s="112"/>
      <c r="I63" s="112"/>
      <c r="J63" s="112"/>
      <c r="K63" s="112"/>
      <c r="L63" s="112"/>
      <c r="M63" s="112"/>
    </row>
    <row r="64" spans="1:13" x14ac:dyDescent="0.35">
      <c r="A64" s="11"/>
      <c r="B64" s="12" t="s">
        <v>124</v>
      </c>
      <c r="C64" s="11" t="s">
        <v>125</v>
      </c>
      <c r="D64" s="112"/>
      <c r="E64" s="112"/>
      <c r="F64" s="112"/>
      <c r="G64" s="112"/>
      <c r="H64" s="112"/>
      <c r="I64" s="112"/>
      <c r="J64" s="112"/>
      <c r="K64" s="112"/>
      <c r="L64" s="112"/>
      <c r="M64" s="112"/>
    </row>
    <row r="65" spans="1:13" x14ac:dyDescent="0.35">
      <c r="A65" s="11" t="s">
        <v>128</v>
      </c>
      <c r="B65" s="12" t="s">
        <v>126</v>
      </c>
      <c r="C65" s="11" t="s">
        <v>127</v>
      </c>
      <c r="D65" s="112"/>
      <c r="E65" s="112"/>
      <c r="F65" s="112"/>
      <c r="G65" s="112"/>
      <c r="H65" s="112"/>
      <c r="I65" s="112"/>
      <c r="J65" s="112"/>
      <c r="K65" s="112"/>
      <c r="L65" s="112"/>
      <c r="M65" s="112"/>
    </row>
    <row r="66" spans="1:13" x14ac:dyDescent="0.35">
      <c r="A66" s="11" t="s">
        <v>128</v>
      </c>
      <c r="B66" s="12" t="s">
        <v>129</v>
      </c>
      <c r="C66" s="11" t="s">
        <v>130</v>
      </c>
      <c r="D66" s="112"/>
      <c r="E66" s="112"/>
      <c r="F66" s="112"/>
      <c r="G66" s="112"/>
      <c r="H66" s="112"/>
      <c r="I66" s="112"/>
      <c r="J66" s="112"/>
      <c r="K66" s="112"/>
      <c r="L66" s="112"/>
      <c r="M66" s="112"/>
    </row>
    <row r="67" spans="1:13" x14ac:dyDescent="0.35">
      <c r="A67" s="11" t="s">
        <v>128</v>
      </c>
      <c r="B67" s="12" t="s">
        <v>131</v>
      </c>
      <c r="C67" s="11" t="s">
        <v>132</v>
      </c>
      <c r="D67" s="112"/>
      <c r="E67" s="112"/>
      <c r="F67" s="112"/>
      <c r="G67" s="112"/>
      <c r="H67" s="112"/>
      <c r="I67" s="112"/>
      <c r="J67" s="112"/>
      <c r="K67" s="112"/>
      <c r="L67" s="112"/>
      <c r="M67" s="112"/>
    </row>
    <row r="68" spans="1:13" x14ac:dyDescent="0.35">
      <c r="A68" s="11" t="s">
        <v>128</v>
      </c>
      <c r="B68" s="12" t="s">
        <v>133</v>
      </c>
      <c r="C68" s="11" t="s">
        <v>134</v>
      </c>
      <c r="D68" s="112"/>
      <c r="E68" s="112"/>
      <c r="F68" s="112"/>
      <c r="G68" s="112"/>
      <c r="H68" s="112"/>
      <c r="I68" s="112"/>
      <c r="J68" s="112"/>
      <c r="K68" s="112"/>
      <c r="L68" s="112"/>
      <c r="M68" s="112"/>
    </row>
    <row r="69" spans="1:13" x14ac:dyDescent="0.35">
      <c r="A69" s="11" t="s">
        <v>128</v>
      </c>
      <c r="B69" s="12" t="s">
        <v>135</v>
      </c>
      <c r="C69" s="11" t="s">
        <v>136</v>
      </c>
      <c r="D69" s="112"/>
      <c r="E69" s="112"/>
      <c r="F69" s="112"/>
      <c r="G69" s="112"/>
      <c r="H69" s="112"/>
      <c r="I69" s="112"/>
      <c r="J69" s="112"/>
      <c r="K69" s="112"/>
      <c r="L69" s="112"/>
      <c r="M69" s="112"/>
    </row>
    <row r="70" spans="1:13" x14ac:dyDescent="0.35">
      <c r="A70" s="11" t="s">
        <v>128</v>
      </c>
      <c r="B70" s="12" t="s">
        <v>137</v>
      </c>
      <c r="C70" s="11" t="s">
        <v>138</v>
      </c>
      <c r="D70" s="112"/>
      <c r="E70" s="112"/>
      <c r="F70" s="112"/>
      <c r="G70" s="112"/>
      <c r="H70" s="112"/>
      <c r="I70" s="112"/>
      <c r="J70" s="112"/>
      <c r="K70" s="112"/>
      <c r="L70" s="112"/>
      <c r="M70" s="112"/>
    </row>
    <row r="71" spans="1:13" x14ac:dyDescent="0.35">
      <c r="A71" s="11" t="s">
        <v>128</v>
      </c>
      <c r="B71" s="12" t="s">
        <v>139</v>
      </c>
      <c r="C71" s="11" t="s">
        <v>140</v>
      </c>
      <c r="D71" s="112"/>
      <c r="E71" s="112"/>
      <c r="F71" s="112"/>
      <c r="G71" s="112"/>
      <c r="H71" s="112"/>
      <c r="I71" s="112"/>
      <c r="J71" s="112"/>
      <c r="K71" s="112"/>
      <c r="L71" s="112"/>
      <c r="M71" s="112"/>
    </row>
    <row r="72" spans="1:13" x14ac:dyDescent="0.35">
      <c r="A72" s="11" t="s">
        <v>128</v>
      </c>
      <c r="B72" s="12" t="s">
        <v>141</v>
      </c>
      <c r="C72" s="11" t="s">
        <v>142</v>
      </c>
      <c r="D72" s="112"/>
      <c r="E72" s="112"/>
      <c r="F72" s="112"/>
      <c r="G72" s="112"/>
      <c r="H72" s="112"/>
      <c r="I72" s="112"/>
      <c r="J72" s="112"/>
      <c r="K72" s="112"/>
      <c r="L72" s="112"/>
      <c r="M72" s="112"/>
    </row>
    <row r="73" spans="1:13" x14ac:dyDescent="0.35">
      <c r="A73" s="11" t="s">
        <v>128</v>
      </c>
      <c r="B73" s="12" t="s">
        <v>143</v>
      </c>
      <c r="C73" s="11" t="s">
        <v>144</v>
      </c>
      <c r="D73" s="112"/>
      <c r="E73" s="112"/>
      <c r="F73" s="112"/>
      <c r="G73" s="112"/>
      <c r="H73" s="112"/>
      <c r="I73" s="112"/>
      <c r="J73" s="112"/>
      <c r="K73" s="112"/>
      <c r="L73" s="112"/>
      <c r="M73" s="112"/>
    </row>
    <row r="74" spans="1:13" x14ac:dyDescent="0.35">
      <c r="A74" s="11" t="s">
        <v>128</v>
      </c>
      <c r="B74" s="12" t="s">
        <v>145</v>
      </c>
      <c r="C74" s="11" t="s">
        <v>146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</row>
    <row r="75" spans="1:13" x14ac:dyDescent="0.35">
      <c r="A75" s="11" t="s">
        <v>128</v>
      </c>
      <c r="B75" s="12" t="s">
        <v>147</v>
      </c>
      <c r="C75" s="11" t="s">
        <v>148</v>
      </c>
      <c r="D75" s="112"/>
      <c r="E75" s="112"/>
      <c r="F75" s="112"/>
      <c r="G75" s="112"/>
      <c r="H75" s="112"/>
      <c r="I75" s="112"/>
      <c r="J75" s="112"/>
      <c r="K75" s="112"/>
      <c r="L75" s="112"/>
      <c r="M75" s="112"/>
    </row>
    <row r="76" spans="1:13" x14ac:dyDescent="0.35">
      <c r="A76" s="11" t="s">
        <v>128</v>
      </c>
      <c r="B76" s="12" t="s">
        <v>149</v>
      </c>
      <c r="C76" s="11" t="s">
        <v>150</v>
      </c>
      <c r="D76" s="112"/>
      <c r="E76" s="112"/>
      <c r="F76" s="112"/>
      <c r="G76" s="112"/>
      <c r="H76" s="112"/>
      <c r="I76" s="112"/>
      <c r="J76" s="112"/>
      <c r="K76" s="112"/>
      <c r="L76" s="112"/>
      <c r="M76" s="112"/>
    </row>
    <row r="77" spans="1:13" x14ac:dyDescent="0.35">
      <c r="A77" s="11" t="s">
        <v>128</v>
      </c>
      <c r="B77" s="12" t="s">
        <v>151</v>
      </c>
      <c r="C77" s="11" t="s">
        <v>152</v>
      </c>
      <c r="D77" s="112"/>
      <c r="E77" s="112"/>
      <c r="F77" s="112"/>
      <c r="G77" s="112"/>
      <c r="H77" s="112"/>
      <c r="I77" s="112"/>
      <c r="J77" s="112"/>
      <c r="K77" s="112"/>
      <c r="L77" s="112"/>
      <c r="M77" s="112"/>
    </row>
    <row r="78" spans="1:13" x14ac:dyDescent="0.35">
      <c r="A78" s="11" t="s">
        <v>155</v>
      </c>
      <c r="B78" s="12" t="s">
        <v>153</v>
      </c>
      <c r="C78" s="11" t="s">
        <v>154</v>
      </c>
      <c r="D78" s="112"/>
      <c r="E78" s="112"/>
      <c r="F78" s="112"/>
      <c r="G78" s="112"/>
      <c r="H78" s="112"/>
      <c r="I78" s="112"/>
      <c r="J78" s="112"/>
      <c r="K78" s="112"/>
      <c r="L78" s="112"/>
      <c r="M78" s="112"/>
    </row>
    <row r="79" spans="1:13" x14ac:dyDescent="0.35">
      <c r="A79" s="11" t="s">
        <v>155</v>
      </c>
      <c r="B79" s="12" t="s">
        <v>156</v>
      </c>
      <c r="C79" s="11" t="s">
        <v>157</v>
      </c>
      <c r="D79" s="112"/>
      <c r="E79" s="112"/>
      <c r="F79" s="112"/>
      <c r="G79" s="112"/>
      <c r="H79" s="112"/>
      <c r="I79" s="112"/>
      <c r="J79" s="112"/>
      <c r="K79" s="112"/>
      <c r="L79" s="112"/>
      <c r="M79" s="112"/>
    </row>
    <row r="80" spans="1:13" x14ac:dyDescent="0.35">
      <c r="A80" s="11" t="s">
        <v>155</v>
      </c>
      <c r="B80" s="12" t="s">
        <v>158</v>
      </c>
      <c r="C80" s="11" t="s">
        <v>105</v>
      </c>
      <c r="D80" s="112"/>
      <c r="E80" s="112"/>
      <c r="F80" s="112"/>
      <c r="G80" s="112"/>
      <c r="H80" s="112"/>
      <c r="I80" s="112"/>
      <c r="J80" s="112"/>
      <c r="K80" s="112"/>
      <c r="L80" s="112"/>
      <c r="M80" s="112"/>
    </row>
    <row r="81" spans="1:13" x14ac:dyDescent="0.35">
      <c r="A81" s="11" t="s">
        <v>155</v>
      </c>
      <c r="B81" s="12" t="s">
        <v>159</v>
      </c>
      <c r="C81" s="11" t="s">
        <v>160</v>
      </c>
      <c r="D81" s="112"/>
      <c r="E81" s="112"/>
      <c r="F81" s="112"/>
      <c r="G81" s="112"/>
      <c r="H81" s="112"/>
      <c r="I81" s="112"/>
      <c r="J81" s="112"/>
      <c r="K81" s="112"/>
      <c r="L81" s="112"/>
      <c r="M81" s="112"/>
    </row>
    <row r="82" spans="1:13" x14ac:dyDescent="0.35">
      <c r="A82" s="11" t="s">
        <v>155</v>
      </c>
      <c r="B82" s="12" t="s">
        <v>161</v>
      </c>
      <c r="C82" s="11" t="s">
        <v>162</v>
      </c>
      <c r="D82" s="112"/>
      <c r="E82" s="112"/>
      <c r="F82" s="112"/>
      <c r="G82" s="112"/>
      <c r="H82" s="112"/>
      <c r="I82" s="112"/>
      <c r="J82" s="112"/>
      <c r="K82" s="112"/>
      <c r="L82" s="112"/>
      <c r="M82" s="112"/>
    </row>
    <row r="83" spans="1:13" x14ac:dyDescent="0.35">
      <c r="A83" s="11" t="s">
        <v>165</v>
      </c>
      <c r="B83" s="12" t="s">
        <v>163</v>
      </c>
      <c r="C83" s="11" t="s">
        <v>164</v>
      </c>
      <c r="D83" s="112"/>
      <c r="E83" s="112"/>
      <c r="F83" s="112"/>
      <c r="G83" s="112"/>
      <c r="H83" s="112"/>
      <c r="I83" s="112"/>
      <c r="J83" s="112"/>
      <c r="K83" s="112"/>
      <c r="L83" s="112"/>
      <c r="M83" s="112"/>
    </row>
    <row r="84" spans="1:13" x14ac:dyDescent="0.35">
      <c r="A84" s="11" t="s">
        <v>165</v>
      </c>
      <c r="B84" s="12" t="s">
        <v>166</v>
      </c>
      <c r="C84" s="11" t="s">
        <v>167</v>
      </c>
      <c r="D84" s="112"/>
      <c r="E84" s="112"/>
      <c r="F84" s="112"/>
      <c r="G84" s="112"/>
      <c r="H84" s="112"/>
      <c r="I84" s="112"/>
      <c r="J84" s="112"/>
      <c r="K84" s="112"/>
      <c r="L84" s="112"/>
      <c r="M84" s="112"/>
    </row>
    <row r="85" spans="1:13" x14ac:dyDescent="0.35">
      <c r="A85" s="11" t="s">
        <v>165</v>
      </c>
      <c r="B85" s="12" t="s">
        <v>168</v>
      </c>
      <c r="C85" s="11" t="s">
        <v>169</v>
      </c>
      <c r="D85" s="112"/>
      <c r="E85" s="112"/>
      <c r="F85" s="112"/>
      <c r="G85" s="112"/>
      <c r="H85" s="112"/>
      <c r="I85" s="112"/>
      <c r="J85" s="112"/>
      <c r="K85" s="112"/>
      <c r="L85" s="112"/>
      <c r="M85" s="112"/>
    </row>
    <row r="86" spans="1:13" x14ac:dyDescent="0.35">
      <c r="A86" s="11" t="s">
        <v>165</v>
      </c>
      <c r="B86" s="12" t="s">
        <v>170</v>
      </c>
      <c r="C86" s="11" t="s">
        <v>171</v>
      </c>
      <c r="D86" s="112"/>
      <c r="E86" s="112"/>
      <c r="F86" s="112"/>
      <c r="G86" s="112"/>
      <c r="H86" s="112"/>
      <c r="I86" s="112"/>
      <c r="J86" s="112"/>
      <c r="K86" s="112"/>
      <c r="L86" s="112"/>
      <c r="M86" s="112"/>
    </row>
    <row r="87" spans="1:13" x14ac:dyDescent="0.35">
      <c r="A87" s="11" t="s">
        <v>174</v>
      </c>
      <c r="B87" s="12" t="s">
        <v>172</v>
      </c>
      <c r="C87" s="11" t="s">
        <v>173</v>
      </c>
      <c r="D87" s="112"/>
      <c r="E87" s="112"/>
      <c r="F87" s="112"/>
      <c r="G87" s="112"/>
      <c r="H87" s="112"/>
      <c r="I87" s="112"/>
      <c r="J87" s="112"/>
      <c r="K87" s="112"/>
      <c r="L87" s="112"/>
      <c r="M87" s="112"/>
    </row>
    <row r="88" spans="1:13" x14ac:dyDescent="0.35">
      <c r="A88" s="11" t="s">
        <v>177</v>
      </c>
      <c r="B88" s="12" t="s">
        <v>175</v>
      </c>
      <c r="C88" s="11" t="s">
        <v>176</v>
      </c>
      <c r="D88" s="112"/>
      <c r="E88" s="112"/>
      <c r="F88" s="112"/>
      <c r="G88" s="112"/>
      <c r="H88" s="112"/>
      <c r="I88" s="112"/>
      <c r="J88" s="112"/>
      <c r="K88" s="112"/>
      <c r="L88" s="112"/>
      <c r="M88" s="112"/>
    </row>
    <row r="89" spans="1:13" x14ac:dyDescent="0.35">
      <c r="A89" s="11" t="s">
        <v>180</v>
      </c>
      <c r="B89" s="12" t="s">
        <v>178</v>
      </c>
      <c r="C89" s="11" t="s">
        <v>179</v>
      </c>
      <c r="D89" s="112"/>
      <c r="E89" s="112"/>
      <c r="F89" s="112"/>
      <c r="G89" s="112"/>
      <c r="H89" s="112"/>
      <c r="I89" s="112"/>
      <c r="J89" s="112"/>
      <c r="K89" s="112"/>
      <c r="L89" s="112"/>
      <c r="M89" s="112"/>
    </row>
    <row r="90" spans="1:13" x14ac:dyDescent="0.35">
      <c r="A90" s="11" t="s">
        <v>183</v>
      </c>
      <c r="B90" s="12" t="s">
        <v>181</v>
      </c>
      <c r="C90" s="11" t="s">
        <v>182</v>
      </c>
      <c r="D90" s="112"/>
      <c r="E90" s="112"/>
      <c r="F90" s="112"/>
      <c r="G90" s="112"/>
      <c r="H90" s="112"/>
      <c r="I90" s="112"/>
      <c r="J90" s="112"/>
      <c r="K90" s="112"/>
      <c r="L90" s="112"/>
      <c r="M90" s="112"/>
    </row>
    <row r="91" spans="1:13" x14ac:dyDescent="0.35">
      <c r="A91" s="11" t="s">
        <v>183</v>
      </c>
      <c r="B91" s="12" t="s">
        <v>184</v>
      </c>
      <c r="C91" s="11" t="s">
        <v>185</v>
      </c>
      <c r="D91" s="112"/>
      <c r="E91" s="112"/>
      <c r="F91" s="112"/>
      <c r="G91" s="112"/>
      <c r="H91" s="112"/>
      <c r="I91" s="112"/>
      <c r="J91" s="112"/>
      <c r="K91" s="112"/>
      <c r="L91" s="112"/>
      <c r="M91" s="112"/>
    </row>
    <row r="92" spans="1:13" x14ac:dyDescent="0.35">
      <c r="A92" s="11" t="s">
        <v>183</v>
      </c>
      <c r="B92" s="12" t="s">
        <v>186</v>
      </c>
      <c r="C92" s="11" t="s">
        <v>187</v>
      </c>
      <c r="D92" s="112"/>
      <c r="E92" s="112"/>
      <c r="F92" s="112"/>
      <c r="G92" s="112"/>
      <c r="H92" s="112"/>
      <c r="I92" s="112"/>
      <c r="J92" s="112"/>
      <c r="K92" s="112"/>
      <c r="L92" s="112"/>
      <c r="M92" s="112"/>
    </row>
    <row r="93" spans="1:13" x14ac:dyDescent="0.35">
      <c r="A93" s="11" t="s">
        <v>183</v>
      </c>
      <c r="B93" s="12" t="s">
        <v>188</v>
      </c>
      <c r="C93" s="11" t="s">
        <v>189</v>
      </c>
      <c r="D93" s="112"/>
      <c r="E93" s="112"/>
      <c r="F93" s="112"/>
      <c r="G93" s="112"/>
      <c r="H93" s="112"/>
      <c r="I93" s="112"/>
      <c r="J93" s="112"/>
      <c r="K93" s="112"/>
      <c r="L93" s="112"/>
      <c r="M93" s="112"/>
    </row>
    <row r="94" spans="1:13" x14ac:dyDescent="0.35">
      <c r="A94" s="11" t="s">
        <v>183</v>
      </c>
      <c r="B94" s="12" t="s">
        <v>190</v>
      </c>
      <c r="C94" s="11" t="s">
        <v>191</v>
      </c>
      <c r="D94" s="112"/>
      <c r="E94" s="112"/>
      <c r="F94" s="112"/>
      <c r="G94" s="112"/>
      <c r="H94" s="112"/>
      <c r="I94" s="112"/>
      <c r="J94" s="112"/>
      <c r="K94" s="112"/>
      <c r="L94" s="112"/>
      <c r="M94" s="112"/>
    </row>
    <row r="95" spans="1:13" x14ac:dyDescent="0.35">
      <c r="A95" s="11" t="s">
        <v>194</v>
      </c>
      <c r="B95" s="12" t="s">
        <v>192</v>
      </c>
      <c r="C95" s="11" t="s">
        <v>193</v>
      </c>
      <c r="D95" s="112"/>
      <c r="E95" s="112"/>
      <c r="F95" s="112"/>
      <c r="G95" s="112"/>
      <c r="H95" s="112"/>
      <c r="I95" s="112"/>
      <c r="J95" s="112"/>
      <c r="K95" s="112"/>
      <c r="L95" s="112"/>
      <c r="M95" s="112"/>
    </row>
    <row r="96" spans="1:13" x14ac:dyDescent="0.35">
      <c r="A96" s="11" t="s">
        <v>194</v>
      </c>
      <c r="B96" s="12" t="s">
        <v>195</v>
      </c>
      <c r="C96" s="11" t="s">
        <v>196</v>
      </c>
      <c r="D96" s="112"/>
      <c r="E96" s="112"/>
      <c r="F96" s="112"/>
      <c r="G96" s="112"/>
      <c r="H96" s="112"/>
      <c r="I96" s="112"/>
      <c r="J96" s="112"/>
      <c r="K96" s="112"/>
      <c r="L96" s="112"/>
      <c r="M96" s="112"/>
    </row>
    <row r="97" spans="1:13" x14ac:dyDescent="0.35">
      <c r="A97" s="11" t="s">
        <v>194</v>
      </c>
      <c r="B97" s="12" t="s">
        <v>197</v>
      </c>
      <c r="C97" s="11" t="s">
        <v>198</v>
      </c>
      <c r="D97" s="112"/>
      <c r="E97" s="112"/>
      <c r="F97" s="112"/>
      <c r="G97" s="112"/>
      <c r="H97" s="112"/>
      <c r="I97" s="112"/>
      <c r="J97" s="112"/>
      <c r="K97" s="112"/>
      <c r="L97" s="112"/>
      <c r="M97" s="112"/>
    </row>
    <row r="98" spans="1:13" x14ac:dyDescent="0.35">
      <c r="A98" s="11" t="s">
        <v>194</v>
      </c>
      <c r="B98" s="12" t="s">
        <v>199</v>
      </c>
      <c r="C98" s="11" t="s">
        <v>200</v>
      </c>
      <c r="D98" s="112"/>
      <c r="E98" s="112"/>
      <c r="F98" s="112"/>
      <c r="G98" s="112"/>
      <c r="H98" s="112"/>
      <c r="I98" s="112"/>
      <c r="J98" s="112"/>
      <c r="K98" s="112"/>
      <c r="L98" s="112"/>
      <c r="M98" s="112"/>
    </row>
    <row r="99" spans="1:13" x14ac:dyDescent="0.35">
      <c r="A99" s="11" t="s">
        <v>194</v>
      </c>
      <c r="B99" s="12" t="s">
        <v>201</v>
      </c>
      <c r="C99" s="11" t="s">
        <v>202</v>
      </c>
      <c r="D99" s="112"/>
      <c r="E99" s="112"/>
      <c r="F99" s="112"/>
      <c r="G99" s="112"/>
      <c r="H99" s="112"/>
      <c r="I99" s="112"/>
      <c r="J99" s="112"/>
      <c r="K99" s="112"/>
      <c r="L99" s="112"/>
      <c r="M99" s="112"/>
    </row>
    <row r="100" spans="1:13" x14ac:dyDescent="0.35">
      <c r="A100" s="11" t="s">
        <v>194</v>
      </c>
      <c r="B100" s="12" t="s">
        <v>203</v>
      </c>
      <c r="C100" s="11" t="s">
        <v>204</v>
      </c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</row>
    <row r="101" spans="1:13" x14ac:dyDescent="0.35">
      <c r="A101" s="11" t="s">
        <v>194</v>
      </c>
      <c r="B101" s="12" t="s">
        <v>205</v>
      </c>
      <c r="C101" s="11" t="s">
        <v>206</v>
      </c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</row>
    <row r="102" spans="1:13" x14ac:dyDescent="0.35">
      <c r="A102" s="11" t="s">
        <v>194</v>
      </c>
      <c r="B102" s="12" t="s">
        <v>207</v>
      </c>
      <c r="C102" s="11" t="s">
        <v>208</v>
      </c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</row>
    <row r="103" spans="1:13" x14ac:dyDescent="0.35">
      <c r="A103" s="11" t="s">
        <v>194</v>
      </c>
      <c r="B103" s="12" t="s">
        <v>209</v>
      </c>
      <c r="C103" s="11" t="s">
        <v>210</v>
      </c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</row>
    <row r="104" spans="1:13" x14ac:dyDescent="0.35">
      <c r="A104" s="11" t="s">
        <v>194</v>
      </c>
      <c r="B104" s="12" t="s">
        <v>211</v>
      </c>
      <c r="C104" s="11" t="s">
        <v>212</v>
      </c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</row>
    <row r="105" spans="1:13" x14ac:dyDescent="0.35">
      <c r="A105" s="11" t="s">
        <v>194</v>
      </c>
      <c r="B105" s="12" t="s">
        <v>213</v>
      </c>
      <c r="C105" s="11" t="s">
        <v>214</v>
      </c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</row>
    <row r="106" spans="1:13" x14ac:dyDescent="0.35">
      <c r="A106" s="11" t="s">
        <v>194</v>
      </c>
      <c r="B106" s="12" t="s">
        <v>215</v>
      </c>
      <c r="C106" s="11" t="s">
        <v>216</v>
      </c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</row>
    <row r="107" spans="1:13" ht="41.5" customHeight="1" x14ac:dyDescent="0.35">
      <c r="A107" s="9" t="s">
        <v>194</v>
      </c>
      <c r="B107" s="10" t="s">
        <v>217</v>
      </c>
      <c r="C107" s="9" t="s">
        <v>218</v>
      </c>
      <c r="D107" s="17" t="s">
        <v>457</v>
      </c>
      <c r="E107" s="20"/>
      <c r="F107" s="20"/>
      <c r="G107" s="20"/>
      <c r="H107" s="20"/>
      <c r="I107" s="20"/>
      <c r="J107" s="20"/>
      <c r="K107" s="20"/>
      <c r="L107" s="20"/>
      <c r="M107" s="21"/>
    </row>
    <row r="108" spans="1:13" x14ac:dyDescent="0.35">
      <c r="A108" s="11" t="s">
        <v>221</v>
      </c>
      <c r="B108" s="12" t="s">
        <v>219</v>
      </c>
      <c r="C108" s="11" t="s">
        <v>220</v>
      </c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</row>
    <row r="109" spans="1:13" x14ac:dyDescent="0.35">
      <c r="A109" s="11" t="s">
        <v>221</v>
      </c>
      <c r="B109" s="12" t="s">
        <v>222</v>
      </c>
      <c r="C109" s="11" t="s">
        <v>223</v>
      </c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</row>
    <row r="110" spans="1:13" x14ac:dyDescent="0.35">
      <c r="A110" s="11" t="s">
        <v>221</v>
      </c>
      <c r="B110" s="12" t="s">
        <v>224</v>
      </c>
      <c r="C110" s="11" t="s">
        <v>225</v>
      </c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</row>
    <row r="111" spans="1:13" x14ac:dyDescent="0.35">
      <c r="A111" s="11" t="s">
        <v>221</v>
      </c>
      <c r="B111" s="12" t="s">
        <v>226</v>
      </c>
      <c r="C111" s="11" t="s">
        <v>227</v>
      </c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</row>
    <row r="112" spans="1:13" x14ac:dyDescent="0.35">
      <c r="A112" s="11" t="s">
        <v>230</v>
      </c>
      <c r="B112" s="12" t="s">
        <v>228</v>
      </c>
      <c r="C112" s="11" t="s">
        <v>229</v>
      </c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</row>
    <row r="113" spans="1:13" x14ac:dyDescent="0.35">
      <c r="A113" s="11" t="s">
        <v>233</v>
      </c>
      <c r="B113" s="12" t="s">
        <v>231</v>
      </c>
      <c r="C113" s="11" t="s">
        <v>232</v>
      </c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</row>
    <row r="114" spans="1:13" x14ac:dyDescent="0.35">
      <c r="A114" s="11" t="s">
        <v>233</v>
      </c>
      <c r="B114" s="12" t="s">
        <v>234</v>
      </c>
      <c r="C114" s="11" t="s">
        <v>235</v>
      </c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</row>
    <row r="115" spans="1:13" x14ac:dyDescent="0.35">
      <c r="A115" s="11" t="s">
        <v>233</v>
      </c>
      <c r="B115" s="12" t="s">
        <v>236</v>
      </c>
      <c r="C115" s="11" t="s">
        <v>237</v>
      </c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</row>
    <row r="116" spans="1:13" x14ac:dyDescent="0.35">
      <c r="A116" s="11" t="s">
        <v>233</v>
      </c>
      <c r="B116" s="12" t="s">
        <v>238</v>
      </c>
      <c r="C116" s="11" t="s">
        <v>239</v>
      </c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</row>
    <row r="117" spans="1:13" x14ac:dyDescent="0.35">
      <c r="A117" s="11" t="s">
        <v>242</v>
      </c>
      <c r="B117" s="12" t="s">
        <v>240</v>
      </c>
      <c r="C117" s="11" t="s">
        <v>241</v>
      </c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</row>
    <row r="118" spans="1:13" x14ac:dyDescent="0.35">
      <c r="A118" s="11" t="s">
        <v>242</v>
      </c>
      <c r="B118" s="12" t="s">
        <v>243</v>
      </c>
      <c r="C118" s="11" t="s">
        <v>244</v>
      </c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</row>
    <row r="119" spans="1:13" x14ac:dyDescent="0.35">
      <c r="A119" s="11" t="s">
        <v>242</v>
      </c>
      <c r="B119" s="12" t="s">
        <v>245</v>
      </c>
      <c r="C119" s="11" t="s">
        <v>246</v>
      </c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</row>
    <row r="120" spans="1:13" x14ac:dyDescent="0.35">
      <c r="A120" s="11" t="s">
        <v>242</v>
      </c>
      <c r="B120" s="12" t="s">
        <v>247</v>
      </c>
      <c r="C120" s="11" t="s">
        <v>248</v>
      </c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</row>
    <row r="121" spans="1:13" x14ac:dyDescent="0.35">
      <c r="A121" s="11" t="s">
        <v>242</v>
      </c>
      <c r="B121" s="12" t="s">
        <v>249</v>
      </c>
      <c r="C121" s="11" t="s">
        <v>250</v>
      </c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</row>
    <row r="122" spans="1:13" x14ac:dyDescent="0.35">
      <c r="A122" s="11" t="s">
        <v>242</v>
      </c>
      <c r="B122" s="12" t="s">
        <v>251</v>
      </c>
      <c r="C122" s="11" t="s">
        <v>252</v>
      </c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</row>
    <row r="123" spans="1:13" x14ac:dyDescent="0.35">
      <c r="A123" s="11" t="s">
        <v>255</v>
      </c>
      <c r="B123" s="12" t="s">
        <v>253</v>
      </c>
      <c r="C123" s="11" t="s">
        <v>254</v>
      </c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</row>
    <row r="124" spans="1:13" x14ac:dyDescent="0.35">
      <c r="A124" s="11" t="s">
        <v>255</v>
      </c>
      <c r="B124" s="12" t="s">
        <v>256</v>
      </c>
      <c r="C124" s="11" t="s">
        <v>257</v>
      </c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</row>
    <row r="125" spans="1:13" x14ac:dyDescent="0.35">
      <c r="A125" s="11" t="s">
        <v>255</v>
      </c>
      <c r="B125" s="12" t="s">
        <v>258</v>
      </c>
      <c r="C125" s="11" t="s">
        <v>259</v>
      </c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</row>
    <row r="126" spans="1:13" x14ac:dyDescent="0.35">
      <c r="A126" s="11" t="s">
        <v>255</v>
      </c>
      <c r="B126" s="12" t="s">
        <v>260</v>
      </c>
      <c r="C126" s="11" t="s">
        <v>261</v>
      </c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</row>
    <row r="127" spans="1:13" x14ac:dyDescent="0.35">
      <c r="A127" s="11" t="s">
        <v>255</v>
      </c>
      <c r="B127" s="12" t="s">
        <v>262</v>
      </c>
      <c r="C127" s="11" t="s">
        <v>263</v>
      </c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</row>
    <row r="128" spans="1:13" x14ac:dyDescent="0.35">
      <c r="A128" s="11" t="s">
        <v>255</v>
      </c>
      <c r="B128" s="12" t="s">
        <v>264</v>
      </c>
      <c r="C128" s="11" t="s">
        <v>265</v>
      </c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</row>
    <row r="129" spans="1:13" x14ac:dyDescent="0.35">
      <c r="A129" s="9" t="s">
        <v>268</v>
      </c>
      <c r="B129" s="10" t="s">
        <v>266</v>
      </c>
      <c r="C129" s="9" t="s">
        <v>267</v>
      </c>
      <c r="D129" s="112" t="s">
        <v>442</v>
      </c>
      <c r="E129" s="112"/>
      <c r="F129" s="112"/>
      <c r="G129" s="112"/>
      <c r="H129" s="112"/>
      <c r="I129" s="112"/>
      <c r="J129" s="112"/>
      <c r="K129" s="112"/>
      <c r="L129" s="112"/>
      <c r="M129" s="112"/>
    </row>
    <row r="130" spans="1:13" x14ac:dyDescent="0.35">
      <c r="A130" s="11" t="s">
        <v>268</v>
      </c>
      <c r="B130" s="12" t="s">
        <v>269</v>
      </c>
      <c r="C130" s="11" t="s">
        <v>270</v>
      </c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</row>
    <row r="131" spans="1:13" x14ac:dyDescent="0.35">
      <c r="A131" s="11" t="s">
        <v>268</v>
      </c>
      <c r="B131" s="12" t="s">
        <v>271</v>
      </c>
      <c r="C131" s="11" t="s">
        <v>272</v>
      </c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</row>
    <row r="132" spans="1:13" x14ac:dyDescent="0.35">
      <c r="A132" s="11" t="s">
        <v>268</v>
      </c>
      <c r="B132" s="12" t="s">
        <v>273</v>
      </c>
      <c r="C132" s="11" t="s">
        <v>274</v>
      </c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</row>
    <row r="133" spans="1:13" x14ac:dyDescent="0.35">
      <c r="A133" s="11" t="s">
        <v>268</v>
      </c>
      <c r="B133" s="12" t="s">
        <v>275</v>
      </c>
      <c r="C133" s="11" t="s">
        <v>93</v>
      </c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</row>
    <row r="134" spans="1:13" x14ac:dyDescent="0.35">
      <c r="A134" s="11" t="s">
        <v>268</v>
      </c>
      <c r="B134" s="12" t="s">
        <v>276</v>
      </c>
      <c r="C134" s="11" t="s">
        <v>277</v>
      </c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</row>
    <row r="135" spans="1:13" x14ac:dyDescent="0.35">
      <c r="A135" s="11" t="s">
        <v>268</v>
      </c>
      <c r="B135" s="12" t="s">
        <v>278</v>
      </c>
      <c r="C135" s="11" t="s">
        <v>279</v>
      </c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</row>
    <row r="136" spans="1:13" x14ac:dyDescent="0.35">
      <c r="A136" s="11" t="s">
        <v>268</v>
      </c>
      <c r="B136" s="12" t="s">
        <v>280</v>
      </c>
      <c r="C136" s="11" t="s">
        <v>281</v>
      </c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</row>
    <row r="137" spans="1:13" x14ac:dyDescent="0.35">
      <c r="A137" s="11" t="s">
        <v>268</v>
      </c>
      <c r="B137" s="12" t="s">
        <v>282</v>
      </c>
      <c r="C137" s="11" t="s">
        <v>283</v>
      </c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</row>
    <row r="138" spans="1:13" x14ac:dyDescent="0.35">
      <c r="A138" s="11" t="s">
        <v>268</v>
      </c>
      <c r="B138" s="12" t="s">
        <v>284</v>
      </c>
      <c r="C138" s="11" t="s">
        <v>285</v>
      </c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</row>
    <row r="139" spans="1:13" x14ac:dyDescent="0.35">
      <c r="A139" s="13" t="s">
        <v>268</v>
      </c>
      <c r="B139" s="14" t="s">
        <v>286</v>
      </c>
      <c r="C139" s="13" t="s">
        <v>287</v>
      </c>
      <c r="D139" s="112" t="s">
        <v>443</v>
      </c>
      <c r="E139" s="112"/>
      <c r="F139" s="112"/>
      <c r="G139" s="112"/>
      <c r="H139" s="112"/>
      <c r="I139" s="112"/>
      <c r="J139" s="112"/>
      <c r="K139" s="112"/>
      <c r="L139" s="112"/>
      <c r="M139" s="112"/>
    </row>
    <row r="140" spans="1:13" x14ac:dyDescent="0.35">
      <c r="A140" s="11" t="s">
        <v>268</v>
      </c>
      <c r="B140" s="12" t="s">
        <v>288</v>
      </c>
      <c r="C140" s="11" t="s">
        <v>82</v>
      </c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</row>
    <row r="141" spans="1:13" x14ac:dyDescent="0.35">
      <c r="A141" s="11" t="s">
        <v>268</v>
      </c>
      <c r="B141" s="12" t="s">
        <v>289</v>
      </c>
      <c r="C141" s="11" t="s">
        <v>290</v>
      </c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</row>
    <row r="142" spans="1:13" x14ac:dyDescent="0.35">
      <c r="A142" s="11" t="s">
        <v>268</v>
      </c>
      <c r="B142" s="12" t="s">
        <v>291</v>
      </c>
      <c r="C142" s="11" t="s">
        <v>292</v>
      </c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</row>
    <row r="143" spans="1:13" x14ac:dyDescent="0.35">
      <c r="A143" s="11" t="s">
        <v>293</v>
      </c>
      <c r="B143" s="12" t="s">
        <v>294</v>
      </c>
      <c r="C143" s="11" t="s">
        <v>295</v>
      </c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</row>
    <row r="144" spans="1:13" x14ac:dyDescent="0.35">
      <c r="A144" s="11" t="s">
        <v>293</v>
      </c>
      <c r="B144" s="12" t="s">
        <v>296</v>
      </c>
      <c r="C144" s="11" t="s">
        <v>297</v>
      </c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</row>
    <row r="145" spans="1:13" x14ac:dyDescent="0.35">
      <c r="A145" s="11" t="s">
        <v>293</v>
      </c>
      <c r="B145" s="12" t="s">
        <v>298</v>
      </c>
      <c r="C145" s="11" t="s">
        <v>299</v>
      </c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</row>
    <row r="146" spans="1:13" x14ac:dyDescent="0.35">
      <c r="A146" s="11" t="s">
        <v>293</v>
      </c>
      <c r="B146" s="12" t="s">
        <v>300</v>
      </c>
      <c r="C146" s="11" t="s">
        <v>301</v>
      </c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</row>
    <row r="147" spans="1:13" x14ac:dyDescent="0.35">
      <c r="A147" s="11" t="s">
        <v>98</v>
      </c>
      <c r="B147" s="12" t="s">
        <v>302</v>
      </c>
      <c r="C147" s="11" t="s">
        <v>303</v>
      </c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</row>
    <row r="148" spans="1:13" x14ac:dyDescent="0.35">
      <c r="A148" s="11" t="s">
        <v>98</v>
      </c>
      <c r="B148" s="12" t="s">
        <v>304</v>
      </c>
      <c r="C148" s="11" t="s">
        <v>305</v>
      </c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</row>
    <row r="149" spans="1:13" x14ac:dyDescent="0.35">
      <c r="A149" s="11" t="s">
        <v>98</v>
      </c>
      <c r="B149" s="12" t="s">
        <v>306</v>
      </c>
      <c r="C149" s="11" t="s">
        <v>307</v>
      </c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</row>
    <row r="150" spans="1:13" x14ac:dyDescent="0.35">
      <c r="A150" s="11" t="s">
        <v>98</v>
      </c>
      <c r="B150" s="12" t="s">
        <v>308</v>
      </c>
      <c r="C150" s="11" t="s">
        <v>309</v>
      </c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</row>
    <row r="151" spans="1:13" x14ac:dyDescent="0.35">
      <c r="A151" s="11" t="s">
        <v>98</v>
      </c>
      <c r="B151" s="12" t="s">
        <v>310</v>
      </c>
      <c r="C151" s="11" t="s">
        <v>311</v>
      </c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</row>
    <row r="152" spans="1:13" ht="27.5" customHeight="1" x14ac:dyDescent="0.35">
      <c r="A152" s="9" t="s">
        <v>98</v>
      </c>
      <c r="B152" s="10" t="s">
        <v>312</v>
      </c>
      <c r="C152" s="9" t="s">
        <v>313</v>
      </c>
      <c r="D152" s="15" t="s">
        <v>444</v>
      </c>
      <c r="E152" s="3"/>
      <c r="F152" s="3"/>
      <c r="G152" s="3"/>
      <c r="H152" s="3"/>
      <c r="I152" s="3"/>
      <c r="J152" s="3"/>
      <c r="K152" s="3"/>
      <c r="L152" s="3"/>
      <c r="M152" s="3"/>
    </row>
    <row r="153" spans="1:13" ht="32" customHeight="1" x14ac:dyDescent="0.35">
      <c r="A153" s="9" t="s">
        <v>98</v>
      </c>
      <c r="B153" s="10" t="s">
        <v>314</v>
      </c>
      <c r="C153" s="9" t="s">
        <v>315</v>
      </c>
      <c r="D153" s="15" t="s">
        <v>444</v>
      </c>
      <c r="E153" s="15"/>
      <c r="F153" s="15"/>
      <c r="G153" s="15"/>
      <c r="H153" s="15"/>
      <c r="I153" s="15"/>
      <c r="J153" s="15"/>
      <c r="K153" s="15"/>
      <c r="L153" s="15"/>
      <c r="M153" s="15"/>
    </row>
    <row r="154" spans="1:13" x14ac:dyDescent="0.35">
      <c r="A154" s="11" t="s">
        <v>318</v>
      </c>
      <c r="B154" s="12" t="s">
        <v>316</v>
      </c>
      <c r="C154" s="11" t="s">
        <v>317</v>
      </c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</row>
    <row r="155" spans="1:13" x14ac:dyDescent="0.35">
      <c r="A155" s="11" t="s">
        <v>318</v>
      </c>
      <c r="B155" s="12" t="s">
        <v>319</v>
      </c>
      <c r="C155" s="11" t="s">
        <v>320</v>
      </c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</row>
    <row r="156" spans="1:13" x14ac:dyDescent="0.35">
      <c r="A156" s="11" t="s">
        <v>318</v>
      </c>
      <c r="B156" s="12" t="s">
        <v>321</v>
      </c>
      <c r="C156" s="11" t="s">
        <v>322</v>
      </c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</row>
    <row r="157" spans="1:13" x14ac:dyDescent="0.35">
      <c r="A157" s="11" t="s">
        <v>318</v>
      </c>
      <c r="B157" s="12" t="s">
        <v>323</v>
      </c>
      <c r="C157" s="11" t="s">
        <v>324</v>
      </c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</row>
    <row r="158" spans="1:13" x14ac:dyDescent="0.35">
      <c r="A158" s="11" t="s">
        <v>318</v>
      </c>
      <c r="B158" s="12" t="s">
        <v>325</v>
      </c>
      <c r="C158" s="11" t="s">
        <v>326</v>
      </c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</row>
    <row r="159" spans="1:13" x14ac:dyDescent="0.35">
      <c r="A159" s="11" t="s">
        <v>328</v>
      </c>
      <c r="B159" s="12" t="s">
        <v>329</v>
      </c>
      <c r="C159" s="11" t="s">
        <v>327</v>
      </c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</row>
    <row r="160" spans="1:13" x14ac:dyDescent="0.35">
      <c r="A160" s="11" t="s">
        <v>328</v>
      </c>
      <c r="B160" s="12" t="s">
        <v>330</v>
      </c>
      <c r="C160" s="11" t="s">
        <v>331</v>
      </c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</row>
    <row r="161" spans="1:13" x14ac:dyDescent="0.35">
      <c r="A161" s="11" t="s">
        <v>328</v>
      </c>
      <c r="B161" s="12" t="s">
        <v>332</v>
      </c>
      <c r="C161" s="11" t="s">
        <v>333</v>
      </c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</row>
    <row r="162" spans="1:13" x14ac:dyDescent="0.35">
      <c r="A162" s="11" t="s">
        <v>336</v>
      </c>
      <c r="B162" s="12" t="s">
        <v>334</v>
      </c>
      <c r="C162" s="11" t="s">
        <v>335</v>
      </c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</row>
    <row r="163" spans="1:13" x14ac:dyDescent="0.35">
      <c r="A163" s="11" t="s">
        <v>336</v>
      </c>
      <c r="B163" s="12" t="s">
        <v>337</v>
      </c>
      <c r="C163" s="11" t="s">
        <v>338</v>
      </c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</row>
    <row r="164" spans="1:13" x14ac:dyDescent="0.35">
      <c r="A164" s="11" t="s">
        <v>336</v>
      </c>
      <c r="B164" s="12" t="s">
        <v>339</v>
      </c>
      <c r="C164" s="11" t="s">
        <v>340</v>
      </c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</row>
    <row r="165" spans="1:13" x14ac:dyDescent="0.35">
      <c r="A165" s="11" t="s">
        <v>336</v>
      </c>
      <c r="B165" s="12" t="s">
        <v>341</v>
      </c>
      <c r="C165" s="11" t="s">
        <v>342</v>
      </c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</row>
    <row r="166" spans="1:13" x14ac:dyDescent="0.35">
      <c r="A166" s="11" t="s">
        <v>345</v>
      </c>
      <c r="B166" s="12" t="s">
        <v>343</v>
      </c>
      <c r="C166" s="11" t="s">
        <v>344</v>
      </c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</row>
    <row r="167" spans="1:13" x14ac:dyDescent="0.35">
      <c r="A167" s="11" t="s">
        <v>345</v>
      </c>
      <c r="B167" s="12" t="s">
        <v>346</v>
      </c>
      <c r="C167" s="11" t="s">
        <v>347</v>
      </c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</row>
    <row r="168" spans="1:13" x14ac:dyDescent="0.35">
      <c r="A168" s="11" t="s">
        <v>345</v>
      </c>
      <c r="B168" s="12" t="s">
        <v>348</v>
      </c>
      <c r="C168" s="11" t="s">
        <v>173</v>
      </c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</row>
    <row r="169" spans="1:13" x14ac:dyDescent="0.35">
      <c r="A169" s="11" t="s">
        <v>349</v>
      </c>
      <c r="B169" s="12" t="s">
        <v>350</v>
      </c>
      <c r="C169" s="11" t="s">
        <v>351</v>
      </c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</row>
    <row r="170" spans="1:13" x14ac:dyDescent="0.35">
      <c r="A170" s="11" t="s">
        <v>349</v>
      </c>
      <c r="B170" s="12" t="s">
        <v>352</v>
      </c>
      <c r="C170" s="11" t="s">
        <v>353</v>
      </c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</row>
    <row r="171" spans="1:13" x14ac:dyDescent="0.35">
      <c r="A171" s="11" t="s">
        <v>356</v>
      </c>
      <c r="B171" s="12" t="s">
        <v>354</v>
      </c>
      <c r="C171" s="11" t="s">
        <v>355</v>
      </c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</row>
    <row r="172" spans="1:13" x14ac:dyDescent="0.35">
      <c r="A172" s="11" t="s">
        <v>356</v>
      </c>
      <c r="B172" s="12" t="s">
        <v>357</v>
      </c>
      <c r="C172" s="11" t="s">
        <v>358</v>
      </c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</row>
    <row r="173" spans="1:13" x14ac:dyDescent="0.35">
      <c r="A173" s="11" t="s">
        <v>356</v>
      </c>
      <c r="B173" s="12" t="s">
        <v>359</v>
      </c>
      <c r="C173" s="11" t="s">
        <v>360</v>
      </c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</row>
    <row r="174" spans="1:13" x14ac:dyDescent="0.35">
      <c r="A174" s="11" t="s">
        <v>356</v>
      </c>
      <c r="B174" s="12" t="s">
        <v>361</v>
      </c>
      <c r="C174" s="11" t="s">
        <v>362</v>
      </c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</row>
    <row r="175" spans="1:13" x14ac:dyDescent="0.35">
      <c r="A175" s="11" t="s">
        <v>356</v>
      </c>
      <c r="B175" s="12" t="s">
        <v>363</v>
      </c>
      <c r="C175" s="11" t="s">
        <v>364</v>
      </c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</row>
    <row r="176" spans="1:13" x14ac:dyDescent="0.35">
      <c r="A176" s="11" t="s">
        <v>367</v>
      </c>
      <c r="B176" s="12" t="s">
        <v>365</v>
      </c>
      <c r="C176" s="11" t="s">
        <v>366</v>
      </c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</row>
    <row r="177" spans="1:13" x14ac:dyDescent="0.35">
      <c r="A177" s="11" t="s">
        <v>367</v>
      </c>
      <c r="B177" s="12" t="s">
        <v>368</v>
      </c>
      <c r="C177" s="11" t="s">
        <v>369</v>
      </c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</row>
    <row r="178" spans="1:13" x14ac:dyDescent="0.35">
      <c r="A178" s="11" t="s">
        <v>372</v>
      </c>
      <c r="B178" s="12" t="s">
        <v>370</v>
      </c>
      <c r="C178" s="11" t="s">
        <v>371</v>
      </c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</row>
    <row r="179" spans="1:13" x14ac:dyDescent="0.35">
      <c r="A179" s="11" t="s">
        <v>375</v>
      </c>
      <c r="B179" s="12" t="s">
        <v>373</v>
      </c>
      <c r="C179" s="11" t="s">
        <v>374</v>
      </c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</row>
    <row r="180" spans="1:13" x14ac:dyDescent="0.35">
      <c r="A180" s="11" t="s">
        <v>375</v>
      </c>
      <c r="B180" s="12" t="s">
        <v>376</v>
      </c>
      <c r="C180" s="11" t="s">
        <v>377</v>
      </c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</row>
    <row r="181" spans="1:13" x14ac:dyDescent="0.35">
      <c r="A181" s="11" t="s">
        <v>375</v>
      </c>
      <c r="B181" s="12" t="s">
        <v>378</v>
      </c>
      <c r="C181" s="11" t="s">
        <v>379</v>
      </c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</row>
    <row r="182" spans="1:13" x14ac:dyDescent="0.35">
      <c r="A182" s="11" t="s">
        <v>375</v>
      </c>
      <c r="B182" s="12" t="s">
        <v>380</v>
      </c>
      <c r="C182" s="11" t="s">
        <v>381</v>
      </c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</row>
    <row r="183" spans="1:13" x14ac:dyDescent="0.35">
      <c r="A183" s="11" t="s">
        <v>375</v>
      </c>
      <c r="B183" s="12" t="s">
        <v>382</v>
      </c>
      <c r="C183" s="11" t="s">
        <v>383</v>
      </c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</row>
    <row r="184" spans="1:13" ht="25" customHeight="1" x14ac:dyDescent="0.35">
      <c r="A184" s="9" t="s">
        <v>375</v>
      </c>
      <c r="B184" s="10" t="s">
        <v>384</v>
      </c>
      <c r="C184" s="9" t="s">
        <v>385</v>
      </c>
      <c r="D184" s="15" t="s">
        <v>456</v>
      </c>
      <c r="E184" s="15"/>
      <c r="F184" s="15"/>
      <c r="G184" s="15"/>
      <c r="H184" s="15"/>
      <c r="I184" s="15"/>
      <c r="J184" s="15"/>
      <c r="K184" s="15"/>
      <c r="L184" s="15"/>
      <c r="M184" s="15"/>
    </row>
    <row r="185" spans="1:13" ht="28" customHeight="1" x14ac:dyDescent="0.35">
      <c r="A185" s="9" t="s">
        <v>375</v>
      </c>
      <c r="B185" s="10" t="s">
        <v>386</v>
      </c>
      <c r="C185" s="9" t="s">
        <v>387</v>
      </c>
      <c r="D185" s="15" t="s">
        <v>456</v>
      </c>
      <c r="E185" s="15"/>
      <c r="F185" s="15"/>
      <c r="G185" s="15"/>
      <c r="H185" s="15"/>
      <c r="I185" s="15"/>
      <c r="J185" s="15"/>
      <c r="K185" s="15"/>
      <c r="L185" s="15"/>
      <c r="M185" s="15"/>
    </row>
    <row r="186" spans="1:13" x14ac:dyDescent="0.35">
      <c r="A186" s="11" t="s">
        <v>375</v>
      </c>
      <c r="B186" s="12" t="s">
        <v>388</v>
      </c>
      <c r="C186" s="11" t="s">
        <v>389</v>
      </c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</row>
    <row r="187" spans="1:13" x14ac:dyDescent="0.35">
      <c r="A187" s="11" t="s">
        <v>375</v>
      </c>
      <c r="B187" s="12" t="s">
        <v>390</v>
      </c>
      <c r="C187" s="11" t="s">
        <v>80</v>
      </c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</row>
    <row r="188" spans="1:13" x14ac:dyDescent="0.35">
      <c r="A188" s="11" t="s">
        <v>375</v>
      </c>
      <c r="B188" s="12" t="s">
        <v>391</v>
      </c>
      <c r="C188" s="11" t="s">
        <v>392</v>
      </c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</row>
    <row r="189" spans="1:13" x14ac:dyDescent="0.35">
      <c r="A189" s="11" t="s">
        <v>375</v>
      </c>
      <c r="B189" s="12" t="s">
        <v>393</v>
      </c>
      <c r="C189" s="11" t="s">
        <v>394</v>
      </c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</row>
    <row r="190" spans="1:13" x14ac:dyDescent="0.35">
      <c r="A190" s="11" t="s">
        <v>375</v>
      </c>
      <c r="B190" s="12" t="s">
        <v>395</v>
      </c>
      <c r="C190" s="11" t="s">
        <v>85</v>
      </c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</row>
    <row r="191" spans="1:13" x14ac:dyDescent="0.35">
      <c r="A191" s="13" t="s">
        <v>375</v>
      </c>
      <c r="B191" s="14" t="s">
        <v>396</v>
      </c>
      <c r="C191" s="13" t="s">
        <v>81</v>
      </c>
      <c r="D191" s="112" t="s">
        <v>445</v>
      </c>
      <c r="E191" s="112"/>
      <c r="F191" s="112"/>
      <c r="G191" s="112"/>
      <c r="H191" s="112"/>
      <c r="I191" s="112"/>
      <c r="J191" s="112"/>
      <c r="K191" s="112"/>
      <c r="L191" s="112"/>
      <c r="M191" s="112"/>
    </row>
    <row r="192" spans="1:13" x14ac:dyDescent="0.35">
      <c r="A192" s="13" t="s">
        <v>375</v>
      </c>
      <c r="B192" s="14" t="s">
        <v>397</v>
      </c>
      <c r="C192" s="13" t="s">
        <v>398</v>
      </c>
      <c r="D192" s="112" t="s">
        <v>445</v>
      </c>
      <c r="E192" s="112"/>
      <c r="F192" s="112"/>
      <c r="G192" s="112"/>
      <c r="H192" s="112"/>
      <c r="I192" s="112"/>
      <c r="J192" s="112"/>
      <c r="K192" s="112"/>
      <c r="L192" s="112"/>
      <c r="M192" s="112"/>
    </row>
    <row r="193" spans="1:13" x14ac:dyDescent="0.35">
      <c r="A193" s="11" t="s">
        <v>375</v>
      </c>
      <c r="B193" s="12" t="s">
        <v>399</v>
      </c>
      <c r="C193" s="11" t="s">
        <v>400</v>
      </c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</row>
    <row r="194" spans="1:13" x14ac:dyDescent="0.35">
      <c r="A194" s="11" t="s">
        <v>403</v>
      </c>
      <c r="B194" s="12" t="s">
        <v>401</v>
      </c>
      <c r="C194" s="11" t="s">
        <v>402</v>
      </c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</row>
    <row r="195" spans="1:13" x14ac:dyDescent="0.35">
      <c r="A195" s="11" t="s">
        <v>403</v>
      </c>
      <c r="B195" s="12" t="s">
        <v>404</v>
      </c>
      <c r="C195" s="11" t="s">
        <v>405</v>
      </c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</row>
    <row r="196" spans="1:13" x14ac:dyDescent="0.35">
      <c r="A196" s="11" t="s">
        <v>403</v>
      </c>
      <c r="B196" s="12" t="s">
        <v>406</v>
      </c>
      <c r="C196" s="11" t="s">
        <v>407</v>
      </c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</row>
    <row r="197" spans="1:13" x14ac:dyDescent="0.35">
      <c r="A197" s="11" t="s">
        <v>403</v>
      </c>
      <c r="B197" s="12" t="s">
        <v>408</v>
      </c>
      <c r="C197" s="11" t="s">
        <v>409</v>
      </c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</row>
    <row r="198" spans="1:13" x14ac:dyDescent="0.35">
      <c r="A198" s="11" t="s">
        <v>410</v>
      </c>
      <c r="B198" s="12" t="s">
        <v>411</v>
      </c>
      <c r="C198" s="11" t="s">
        <v>412</v>
      </c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</row>
    <row r="199" spans="1:13" x14ac:dyDescent="0.35">
      <c r="A199" s="11" t="s">
        <v>410</v>
      </c>
      <c r="B199" s="12" t="s">
        <v>413</v>
      </c>
      <c r="C199" s="11" t="s">
        <v>414</v>
      </c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</row>
    <row r="200" spans="1:13" x14ac:dyDescent="0.35">
      <c r="A200" s="11" t="s">
        <v>410</v>
      </c>
      <c r="B200" s="12" t="s">
        <v>415</v>
      </c>
      <c r="C200" s="11" t="s">
        <v>416</v>
      </c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</row>
    <row r="201" spans="1:13" x14ac:dyDescent="0.35">
      <c r="A201" s="11" t="s">
        <v>417</v>
      </c>
      <c r="B201" s="12" t="s">
        <v>419</v>
      </c>
      <c r="C201" s="11" t="s">
        <v>420</v>
      </c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</row>
    <row r="202" spans="1:13" x14ac:dyDescent="0.35">
      <c r="A202" s="11" t="s">
        <v>417</v>
      </c>
      <c r="B202" s="12" t="s">
        <v>421</v>
      </c>
      <c r="C202" s="11" t="s">
        <v>422</v>
      </c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</row>
    <row r="203" spans="1:13" x14ac:dyDescent="0.35">
      <c r="A203" s="11" t="s">
        <v>417</v>
      </c>
      <c r="B203" s="12" t="s">
        <v>423</v>
      </c>
      <c r="C203" s="11" t="s">
        <v>424</v>
      </c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</row>
    <row r="204" spans="1:13" x14ac:dyDescent="0.35">
      <c r="A204" s="11" t="s">
        <v>417</v>
      </c>
      <c r="B204" s="12" t="s">
        <v>425</v>
      </c>
      <c r="C204" s="11" t="s">
        <v>426</v>
      </c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</row>
    <row r="205" spans="1:13" x14ac:dyDescent="0.35">
      <c r="A205" s="11" t="s">
        <v>417</v>
      </c>
      <c r="B205" s="12" t="s">
        <v>427</v>
      </c>
      <c r="C205" s="11" t="s">
        <v>428</v>
      </c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</row>
    <row r="206" spans="1:13" x14ac:dyDescent="0.35">
      <c r="A206" s="11" t="s">
        <v>417</v>
      </c>
      <c r="B206" s="12" t="s">
        <v>429</v>
      </c>
      <c r="C206" s="11" t="s">
        <v>418</v>
      </c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</row>
    <row r="207" spans="1:13" x14ac:dyDescent="0.35">
      <c r="A207" s="11" t="s">
        <v>432</v>
      </c>
      <c r="B207" s="12" t="s">
        <v>430</v>
      </c>
      <c r="C207" s="11" t="s">
        <v>431</v>
      </c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</row>
    <row r="208" spans="1:13" x14ac:dyDescent="0.35">
      <c r="A208" s="11" t="s">
        <v>435</v>
      </c>
      <c r="B208" s="12" t="s">
        <v>433</v>
      </c>
      <c r="C208" s="11" t="s">
        <v>434</v>
      </c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</row>
    <row r="209" spans="1:13" x14ac:dyDescent="0.35">
      <c r="A209" s="11" t="s">
        <v>436</v>
      </c>
      <c r="B209" s="12" t="s">
        <v>437</v>
      </c>
      <c r="C209" s="11" t="s">
        <v>438</v>
      </c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</row>
    <row r="210" spans="1:13" x14ac:dyDescent="0.35">
      <c r="A210" s="11" t="s">
        <v>436</v>
      </c>
      <c r="B210" s="12" t="s">
        <v>439</v>
      </c>
      <c r="C210" s="11" t="s">
        <v>3</v>
      </c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</row>
  </sheetData>
  <mergeCells count="194">
    <mergeCell ref="D208:M208"/>
    <mergeCell ref="D209:M209"/>
    <mergeCell ref="D210:M210"/>
    <mergeCell ref="D47:M47"/>
    <mergeCell ref="D50:M50"/>
    <mergeCell ref="D49:M49"/>
    <mergeCell ref="D48:M48"/>
    <mergeCell ref="D203:M203"/>
    <mergeCell ref="D204:M204"/>
    <mergeCell ref="D205:M205"/>
    <mergeCell ref="D206:M206"/>
    <mergeCell ref="D207:M207"/>
    <mergeCell ref="D198:M198"/>
    <mergeCell ref="D199:M199"/>
    <mergeCell ref="D200:M200"/>
    <mergeCell ref="D201:M201"/>
    <mergeCell ref="D202:M202"/>
    <mergeCell ref="D193:M193"/>
    <mergeCell ref="D194:M194"/>
    <mergeCell ref="D195:M195"/>
    <mergeCell ref="D196:M196"/>
    <mergeCell ref="D197:M197"/>
    <mergeCell ref="D189:M189"/>
    <mergeCell ref="D190:M190"/>
    <mergeCell ref="D191:M191"/>
    <mergeCell ref="D192:M192"/>
    <mergeCell ref="D186:M186"/>
    <mergeCell ref="D187:M187"/>
    <mergeCell ref="D188:M188"/>
    <mergeCell ref="D179:M179"/>
    <mergeCell ref="D180:M180"/>
    <mergeCell ref="D181:M181"/>
    <mergeCell ref="D182:M182"/>
    <mergeCell ref="D183:M183"/>
    <mergeCell ref="D176:M176"/>
    <mergeCell ref="D177:M177"/>
    <mergeCell ref="D178:M178"/>
    <mergeCell ref="D171:M171"/>
    <mergeCell ref="D172:M172"/>
    <mergeCell ref="D173:M173"/>
    <mergeCell ref="D174:M174"/>
    <mergeCell ref="D175:M175"/>
    <mergeCell ref="D169:M169"/>
    <mergeCell ref="D170:M170"/>
    <mergeCell ref="D168:M168"/>
    <mergeCell ref="D167:M167"/>
    <mergeCell ref="D162:M162"/>
    <mergeCell ref="D163:M163"/>
    <mergeCell ref="D164:M164"/>
    <mergeCell ref="D165:M165"/>
    <mergeCell ref="D166:M166"/>
    <mergeCell ref="D157:M157"/>
    <mergeCell ref="D158:M158"/>
    <mergeCell ref="D159:M159"/>
    <mergeCell ref="D160:M160"/>
    <mergeCell ref="D161:M161"/>
    <mergeCell ref="D154:M154"/>
    <mergeCell ref="D155:M155"/>
    <mergeCell ref="D156:M156"/>
    <mergeCell ref="D148:M148"/>
    <mergeCell ref="D149:M149"/>
    <mergeCell ref="D150:M150"/>
    <mergeCell ref="D151:M151"/>
    <mergeCell ref="D143:M143"/>
    <mergeCell ref="D144:M144"/>
    <mergeCell ref="D145:M145"/>
    <mergeCell ref="D146:M146"/>
    <mergeCell ref="D147:M147"/>
    <mergeCell ref="D139:M139"/>
    <mergeCell ref="D140:M140"/>
    <mergeCell ref="D141:M141"/>
    <mergeCell ref="D142:M142"/>
    <mergeCell ref="D134:M134"/>
    <mergeCell ref="D135:M135"/>
    <mergeCell ref="D136:M136"/>
    <mergeCell ref="D137:M137"/>
    <mergeCell ref="D138:M138"/>
    <mergeCell ref="D129:M129"/>
    <mergeCell ref="D130:M130"/>
    <mergeCell ref="D131:M131"/>
    <mergeCell ref="D132:M132"/>
    <mergeCell ref="D133:M133"/>
    <mergeCell ref="D124:M124"/>
    <mergeCell ref="D125:M125"/>
    <mergeCell ref="D126:M126"/>
    <mergeCell ref="D127:M127"/>
    <mergeCell ref="D128:M128"/>
    <mergeCell ref="D119:M119"/>
    <mergeCell ref="D120:M120"/>
    <mergeCell ref="D121:M121"/>
    <mergeCell ref="D122:M122"/>
    <mergeCell ref="D123:M123"/>
    <mergeCell ref="D114:M114"/>
    <mergeCell ref="D115:M115"/>
    <mergeCell ref="D116:M116"/>
    <mergeCell ref="D117:M117"/>
    <mergeCell ref="D118:M118"/>
    <mergeCell ref="D109:M109"/>
    <mergeCell ref="D110:M110"/>
    <mergeCell ref="D111:M111"/>
    <mergeCell ref="D112:M112"/>
    <mergeCell ref="D113:M113"/>
    <mergeCell ref="D104:M104"/>
    <mergeCell ref="D105:M105"/>
    <mergeCell ref="D106:M106"/>
    <mergeCell ref="D108:M108"/>
    <mergeCell ref="D99:M99"/>
    <mergeCell ref="D100:M100"/>
    <mergeCell ref="D101:M101"/>
    <mergeCell ref="D102:M102"/>
    <mergeCell ref="D103:M103"/>
    <mergeCell ref="D94:M94"/>
    <mergeCell ref="D95:M95"/>
    <mergeCell ref="D96:M96"/>
    <mergeCell ref="D97:M97"/>
    <mergeCell ref="D98:M98"/>
    <mergeCell ref="D89:M89"/>
    <mergeCell ref="D90:M90"/>
    <mergeCell ref="D91:M91"/>
    <mergeCell ref="D92:M92"/>
    <mergeCell ref="D93:M93"/>
    <mergeCell ref="D84:M84"/>
    <mergeCell ref="D85:M85"/>
    <mergeCell ref="D86:M86"/>
    <mergeCell ref="D87:M87"/>
    <mergeCell ref="D88:M88"/>
    <mergeCell ref="D79:M79"/>
    <mergeCell ref="D80:M80"/>
    <mergeCell ref="D81:M81"/>
    <mergeCell ref="D82:M82"/>
    <mergeCell ref="D83:M83"/>
    <mergeCell ref="D74:M74"/>
    <mergeCell ref="D75:M75"/>
    <mergeCell ref="D76:M76"/>
    <mergeCell ref="D77:M77"/>
    <mergeCell ref="D78:M78"/>
    <mergeCell ref="D69:M69"/>
    <mergeCell ref="D70:M70"/>
    <mergeCell ref="D71:M71"/>
    <mergeCell ref="D72:M72"/>
    <mergeCell ref="D73:M73"/>
    <mergeCell ref="D64:M64"/>
    <mergeCell ref="D65:M65"/>
    <mergeCell ref="D66:M66"/>
    <mergeCell ref="D67:M67"/>
    <mergeCell ref="D68:M68"/>
    <mergeCell ref="D59:M59"/>
    <mergeCell ref="D60:M60"/>
    <mergeCell ref="D61:M61"/>
    <mergeCell ref="D62:M62"/>
    <mergeCell ref="D63:M63"/>
    <mergeCell ref="D54:M54"/>
    <mergeCell ref="D55:M55"/>
    <mergeCell ref="D56:M56"/>
    <mergeCell ref="D57:M57"/>
    <mergeCell ref="D58:M58"/>
    <mergeCell ref="D46:M46"/>
    <mergeCell ref="D51:M51"/>
    <mergeCell ref="D52:M52"/>
    <mergeCell ref="D53:M53"/>
    <mergeCell ref="D40:M40"/>
    <mergeCell ref="D44:M44"/>
    <mergeCell ref="D35:M35"/>
    <mergeCell ref="D36:M36"/>
    <mergeCell ref="D37:M37"/>
    <mergeCell ref="D38:M38"/>
    <mergeCell ref="D39:M39"/>
    <mergeCell ref="D30:M30"/>
    <mergeCell ref="D31:M31"/>
    <mergeCell ref="D32:M32"/>
    <mergeCell ref="D33:M33"/>
    <mergeCell ref="D34:M34"/>
    <mergeCell ref="D26:M26"/>
    <mergeCell ref="D27:M27"/>
    <mergeCell ref="D29:M29"/>
    <mergeCell ref="D22:M22"/>
    <mergeCell ref="D23:M23"/>
    <mergeCell ref="D24:M24"/>
    <mergeCell ref="D25:M25"/>
    <mergeCell ref="D18:M18"/>
    <mergeCell ref="D19:M19"/>
    <mergeCell ref="D21:M21"/>
    <mergeCell ref="D4:M4"/>
    <mergeCell ref="D5:M5"/>
    <mergeCell ref="D6:M6"/>
    <mergeCell ref="D13:M13"/>
    <mergeCell ref="D14:M14"/>
    <mergeCell ref="D15:M15"/>
    <mergeCell ref="D16:M16"/>
    <mergeCell ref="D7:M7"/>
    <mergeCell ref="D8:M8"/>
    <mergeCell ref="D9:M9"/>
    <mergeCell ref="D10:M10"/>
    <mergeCell ref="D11:M11"/>
  </mergeCells>
  <pageMargins left="0.25" right="0.25" top="0.75" bottom="0.75" header="0.3" footer="0.3"/>
  <pageSetup paperSize="9" scale="6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2AE2E-D16C-4EF5-A061-677E0BF4A37E}">
  <dimension ref="A1:J61"/>
  <sheetViews>
    <sheetView topLeftCell="A44" workbookViewId="0">
      <selection activeCell="I56" sqref="I56"/>
    </sheetView>
  </sheetViews>
  <sheetFormatPr baseColWidth="10" defaultRowHeight="14.5" x14ac:dyDescent="0.35"/>
  <cols>
    <col min="1" max="1" width="7.81640625" customWidth="1"/>
    <col min="2" max="2" width="47.81640625" style="126" customWidth="1"/>
    <col min="3" max="3" width="8" style="68" customWidth="1"/>
    <col min="4" max="4" width="6.90625" customWidth="1"/>
    <col min="5" max="6" width="7.7265625" customWidth="1"/>
    <col min="9" max="9" width="18.08984375" customWidth="1"/>
  </cols>
  <sheetData>
    <row r="1" spans="1:10" ht="26" x14ac:dyDescent="0.6">
      <c r="A1" s="110" t="s">
        <v>530</v>
      </c>
      <c r="B1" s="111"/>
    </row>
    <row r="2" spans="1:10" ht="17" x14ac:dyDescent="0.4">
      <c r="A2" s="22" t="s">
        <v>461</v>
      </c>
      <c r="B2" s="125"/>
    </row>
    <row r="3" spans="1:10" ht="26" customHeight="1" x14ac:dyDescent="0.35">
      <c r="A3" s="24"/>
    </row>
    <row r="4" spans="1:10" ht="47.5" customHeight="1" x14ac:dyDescent="0.35">
      <c r="A4" s="115" t="s">
        <v>493</v>
      </c>
      <c r="B4" s="127"/>
      <c r="C4" s="116" t="s">
        <v>535</v>
      </c>
      <c r="D4" s="116" t="s">
        <v>536</v>
      </c>
      <c r="E4" s="116" t="s">
        <v>537</v>
      </c>
      <c r="F4" s="117" t="s">
        <v>513</v>
      </c>
    </row>
    <row r="5" spans="1:10" x14ac:dyDescent="0.35">
      <c r="A5" s="7" t="s">
        <v>22</v>
      </c>
      <c r="B5" s="128" t="s">
        <v>23</v>
      </c>
      <c r="C5" s="70">
        <v>360000</v>
      </c>
      <c r="D5" s="3"/>
      <c r="E5" s="3"/>
      <c r="F5" s="99">
        <f t="shared" ref="F5:F13" si="0">SUM(C5:E5)</f>
        <v>360000</v>
      </c>
      <c r="I5" s="88"/>
      <c r="J5" s="89"/>
    </row>
    <row r="6" spans="1:10" x14ac:dyDescent="0.35">
      <c r="A6" s="7" t="s">
        <v>26</v>
      </c>
      <c r="B6" s="128" t="s">
        <v>464</v>
      </c>
      <c r="C6" s="70">
        <v>100000</v>
      </c>
      <c r="D6" s="3"/>
      <c r="E6" s="3"/>
      <c r="F6" s="99">
        <f t="shared" si="0"/>
        <v>100000</v>
      </c>
      <c r="I6" s="87"/>
      <c r="J6" s="89"/>
    </row>
    <row r="7" spans="1:10" ht="46" customHeight="1" x14ac:dyDescent="0.35">
      <c r="A7" s="43" t="s">
        <v>30</v>
      </c>
      <c r="B7" s="129" t="s">
        <v>534</v>
      </c>
      <c r="C7" s="71">
        <v>34549</v>
      </c>
      <c r="D7" s="108">
        <v>24000</v>
      </c>
      <c r="E7" s="108">
        <v>85000</v>
      </c>
      <c r="F7" s="109">
        <f t="shared" si="0"/>
        <v>143549</v>
      </c>
      <c r="I7" s="87"/>
      <c r="J7" s="89"/>
    </row>
    <row r="8" spans="1:10" ht="29" x14ac:dyDescent="0.35">
      <c r="A8" s="7" t="s">
        <v>46</v>
      </c>
      <c r="B8" s="129" t="s">
        <v>465</v>
      </c>
      <c r="C8" s="71">
        <v>8500</v>
      </c>
      <c r="D8" s="108">
        <v>60000</v>
      </c>
      <c r="E8" s="108">
        <v>30000</v>
      </c>
      <c r="F8" s="109">
        <f t="shared" si="0"/>
        <v>98500</v>
      </c>
      <c r="I8" s="87"/>
      <c r="J8" s="89"/>
    </row>
    <row r="9" spans="1:10" x14ac:dyDescent="0.35">
      <c r="A9" s="7" t="s">
        <v>49</v>
      </c>
      <c r="B9" s="128" t="s">
        <v>50</v>
      </c>
      <c r="C9" s="70">
        <v>46000</v>
      </c>
      <c r="D9" s="3"/>
      <c r="E9" s="3"/>
      <c r="F9" s="99">
        <f t="shared" si="0"/>
        <v>46000</v>
      </c>
      <c r="I9" s="87"/>
      <c r="J9" s="89"/>
    </row>
    <row r="10" spans="1:10" x14ac:dyDescent="0.35">
      <c r="A10" s="7" t="s">
        <v>56</v>
      </c>
      <c r="B10" s="128" t="s">
        <v>466</v>
      </c>
      <c r="C10" s="70">
        <v>69000</v>
      </c>
      <c r="D10" s="3"/>
      <c r="E10" s="3"/>
      <c r="F10" s="99">
        <f t="shared" si="0"/>
        <v>69000</v>
      </c>
      <c r="I10" s="87"/>
      <c r="J10" s="89"/>
    </row>
    <row r="11" spans="1:10" x14ac:dyDescent="0.35">
      <c r="A11" s="7" t="s">
        <v>59</v>
      </c>
      <c r="B11" s="128" t="s">
        <v>60</v>
      </c>
      <c r="C11" s="70">
        <v>500000</v>
      </c>
      <c r="D11" s="3"/>
      <c r="E11" s="3"/>
      <c r="F11" s="99">
        <f t="shared" si="0"/>
        <v>500000</v>
      </c>
      <c r="I11" s="87"/>
      <c r="J11" s="89"/>
    </row>
    <row r="12" spans="1:10" x14ac:dyDescent="0.35">
      <c r="A12" s="7" t="s">
        <v>73</v>
      </c>
      <c r="B12" s="128" t="s">
        <v>74</v>
      </c>
      <c r="C12" s="70"/>
      <c r="D12" s="3"/>
      <c r="E12" s="3"/>
      <c r="F12" s="99">
        <f t="shared" si="0"/>
        <v>0</v>
      </c>
      <c r="I12" s="87"/>
      <c r="J12" s="89"/>
    </row>
    <row r="13" spans="1:10" x14ac:dyDescent="0.35">
      <c r="A13" s="11"/>
      <c r="B13" s="130" t="s">
        <v>495</v>
      </c>
      <c r="C13" s="72">
        <f>SUM(C5:C12)</f>
        <v>1118049</v>
      </c>
      <c r="D13" s="94">
        <f>SUM(D5:D12)</f>
        <v>84000</v>
      </c>
      <c r="E13" s="94">
        <f>SUM(E5:E12)</f>
        <v>115000</v>
      </c>
      <c r="F13" s="95">
        <f t="shared" si="0"/>
        <v>1317049</v>
      </c>
    </row>
    <row r="14" spans="1:10" x14ac:dyDescent="0.35">
      <c r="A14" s="7"/>
      <c r="B14" s="128"/>
      <c r="C14" s="70"/>
      <c r="F14" s="100"/>
    </row>
    <row r="15" spans="1:10" ht="36" x14ac:dyDescent="0.35">
      <c r="A15" s="115" t="s">
        <v>496</v>
      </c>
      <c r="B15" s="127"/>
      <c r="C15" s="116" t="s">
        <v>538</v>
      </c>
      <c r="D15" s="116" t="s">
        <v>539</v>
      </c>
      <c r="E15" s="116" t="s">
        <v>540</v>
      </c>
      <c r="F15" s="117" t="s">
        <v>541</v>
      </c>
    </row>
    <row r="16" spans="1:10" x14ac:dyDescent="0.35">
      <c r="A16" s="53" t="s">
        <v>453</v>
      </c>
      <c r="B16" s="131" t="s">
        <v>450</v>
      </c>
      <c r="C16" s="77">
        <v>0</v>
      </c>
      <c r="D16" s="3"/>
      <c r="E16" s="3">
        <v>6000</v>
      </c>
      <c r="F16" s="99">
        <f t="shared" ref="F16" si="1">SUM(C16:E16)</f>
        <v>6000</v>
      </c>
    </row>
    <row r="17" spans="1:6" ht="7.5" customHeight="1" x14ac:dyDescent="0.35">
      <c r="A17" s="48"/>
      <c r="B17" s="49"/>
      <c r="C17" s="78"/>
      <c r="D17" s="80"/>
      <c r="E17" s="80"/>
      <c r="F17" s="101"/>
    </row>
    <row r="18" spans="1:6" x14ac:dyDescent="0.35">
      <c r="A18" s="36" t="s">
        <v>99</v>
      </c>
      <c r="B18" s="37" t="s">
        <v>100</v>
      </c>
      <c r="C18" s="77">
        <v>220000</v>
      </c>
      <c r="D18" s="3">
        <v>31500</v>
      </c>
      <c r="E18" s="3">
        <v>22000</v>
      </c>
      <c r="F18" s="99">
        <f t="shared" ref="F18:F27" si="2">SUM(C18:E18)</f>
        <v>273500</v>
      </c>
    </row>
    <row r="19" spans="1:6" x14ac:dyDescent="0.35">
      <c r="A19" s="7" t="s">
        <v>112</v>
      </c>
      <c r="B19" s="132" t="s">
        <v>113</v>
      </c>
      <c r="C19" s="76">
        <v>22440</v>
      </c>
      <c r="D19" s="3">
        <v>3213</v>
      </c>
      <c r="E19" s="3">
        <v>2244</v>
      </c>
      <c r="F19" s="99">
        <f t="shared" si="2"/>
        <v>27897</v>
      </c>
    </row>
    <row r="20" spans="1:6" x14ac:dyDescent="0.35">
      <c r="A20" s="7" t="s">
        <v>163</v>
      </c>
      <c r="B20" s="132" t="s">
        <v>164</v>
      </c>
      <c r="C20" s="76">
        <v>31460</v>
      </c>
      <c r="D20" s="3">
        <v>4505</v>
      </c>
      <c r="E20" s="3">
        <v>3146</v>
      </c>
      <c r="F20" s="99">
        <f t="shared" si="2"/>
        <v>39111</v>
      </c>
    </row>
    <row r="21" spans="1:6" x14ac:dyDescent="0.35">
      <c r="A21" s="7" t="s">
        <v>166</v>
      </c>
      <c r="B21" s="132" t="s">
        <v>167</v>
      </c>
      <c r="C21" s="76">
        <v>3209</v>
      </c>
      <c r="D21" s="3">
        <v>460</v>
      </c>
      <c r="E21" s="3">
        <v>320</v>
      </c>
      <c r="F21" s="99">
        <f t="shared" si="2"/>
        <v>3989</v>
      </c>
    </row>
    <row r="22" spans="1:6" x14ac:dyDescent="0.35">
      <c r="A22" s="7" t="s">
        <v>203</v>
      </c>
      <c r="B22" s="132" t="s">
        <v>204</v>
      </c>
      <c r="C22" s="76">
        <v>4400</v>
      </c>
      <c r="D22" s="3"/>
      <c r="E22" s="3"/>
      <c r="F22" s="99">
        <f t="shared" si="2"/>
        <v>4400</v>
      </c>
    </row>
    <row r="23" spans="1:6" x14ac:dyDescent="0.35">
      <c r="A23" s="7" t="s">
        <v>205</v>
      </c>
      <c r="B23" s="132" t="s">
        <v>206</v>
      </c>
      <c r="C23" s="76">
        <v>2300</v>
      </c>
      <c r="D23" s="3"/>
      <c r="E23" s="3"/>
      <c r="F23" s="99">
        <f t="shared" si="2"/>
        <v>2300</v>
      </c>
    </row>
    <row r="24" spans="1:6" x14ac:dyDescent="0.35">
      <c r="A24" s="7" t="s">
        <v>207</v>
      </c>
      <c r="B24" s="132" t="s">
        <v>468</v>
      </c>
      <c r="C24" s="76">
        <v>85000</v>
      </c>
      <c r="D24" s="3">
        <v>2205</v>
      </c>
      <c r="E24" s="3">
        <v>1540</v>
      </c>
      <c r="F24" s="99">
        <f t="shared" si="2"/>
        <v>88745</v>
      </c>
    </row>
    <row r="25" spans="1:6" x14ac:dyDescent="0.35">
      <c r="A25" s="7" t="s">
        <v>211</v>
      </c>
      <c r="B25" s="132" t="s">
        <v>212</v>
      </c>
      <c r="C25" s="76">
        <v>32000</v>
      </c>
      <c r="D25" s="3"/>
      <c r="E25" s="3"/>
      <c r="F25" s="99">
        <f t="shared" si="2"/>
        <v>32000</v>
      </c>
    </row>
    <row r="26" spans="1:6" x14ac:dyDescent="0.35">
      <c r="A26" s="7" t="s">
        <v>213</v>
      </c>
      <c r="B26" s="132" t="s">
        <v>214</v>
      </c>
      <c r="C26" s="76">
        <v>-32000</v>
      </c>
      <c r="D26" s="3"/>
      <c r="E26" s="3"/>
      <c r="F26" s="99">
        <f t="shared" si="2"/>
        <v>-32000</v>
      </c>
    </row>
    <row r="27" spans="1:6" x14ac:dyDescent="0.35">
      <c r="A27" s="7" t="s">
        <v>217</v>
      </c>
      <c r="B27" s="129" t="s">
        <v>543</v>
      </c>
      <c r="C27" s="114"/>
      <c r="D27" s="108">
        <v>2000</v>
      </c>
      <c r="E27" s="108">
        <v>27000</v>
      </c>
      <c r="F27" s="109">
        <f t="shared" si="2"/>
        <v>29000</v>
      </c>
    </row>
    <row r="28" spans="1:6" ht="8" customHeight="1" x14ac:dyDescent="0.35">
      <c r="A28" s="46"/>
      <c r="B28" s="133"/>
      <c r="C28" s="79"/>
      <c r="D28" s="80"/>
      <c r="E28" s="80"/>
      <c r="F28" s="101"/>
    </row>
    <row r="29" spans="1:6" x14ac:dyDescent="0.35">
      <c r="A29" s="7" t="s">
        <v>219</v>
      </c>
      <c r="B29" s="128" t="s">
        <v>501</v>
      </c>
      <c r="C29" s="76">
        <v>30000</v>
      </c>
      <c r="D29" s="3"/>
      <c r="E29" s="3"/>
      <c r="F29" s="99">
        <f t="shared" ref="F29:F46" si="3">SUM(C29:E29)</f>
        <v>30000</v>
      </c>
    </row>
    <row r="30" spans="1:6" x14ac:dyDescent="0.35">
      <c r="A30" s="7" t="s">
        <v>240</v>
      </c>
      <c r="B30" s="128" t="s">
        <v>241</v>
      </c>
      <c r="C30" s="76">
        <v>0</v>
      </c>
      <c r="D30" s="3"/>
      <c r="E30" s="3">
        <v>5000</v>
      </c>
      <c r="F30" s="99">
        <f t="shared" si="3"/>
        <v>5000</v>
      </c>
    </row>
    <row r="31" spans="1:6" x14ac:dyDescent="0.35">
      <c r="A31" s="7" t="s">
        <v>243</v>
      </c>
      <c r="B31" s="128" t="s">
        <v>244</v>
      </c>
      <c r="C31" s="76">
        <v>0</v>
      </c>
      <c r="D31" s="3"/>
      <c r="E31" s="3">
        <v>10000</v>
      </c>
      <c r="F31" s="99">
        <f t="shared" si="3"/>
        <v>10000</v>
      </c>
    </row>
    <row r="32" spans="1:6" x14ac:dyDescent="0.35">
      <c r="A32" s="7" t="s">
        <v>245</v>
      </c>
      <c r="B32" s="128" t="s">
        <v>246</v>
      </c>
      <c r="C32" s="76">
        <v>40000</v>
      </c>
      <c r="D32" s="3"/>
      <c r="E32" s="3"/>
      <c r="F32" s="99">
        <f t="shared" si="3"/>
        <v>40000</v>
      </c>
    </row>
    <row r="33" spans="1:6" x14ac:dyDescent="0.35">
      <c r="A33" s="7" t="s">
        <v>247</v>
      </c>
      <c r="B33" s="128" t="s">
        <v>248</v>
      </c>
      <c r="C33" s="76">
        <v>40000</v>
      </c>
      <c r="D33" s="3"/>
      <c r="E33" s="3"/>
      <c r="F33" s="99">
        <f t="shared" si="3"/>
        <v>40000</v>
      </c>
    </row>
    <row r="34" spans="1:6" x14ac:dyDescent="0.35">
      <c r="A34" s="7" t="s">
        <v>249</v>
      </c>
      <c r="B34" s="128" t="s">
        <v>250</v>
      </c>
      <c r="C34" s="76">
        <v>45000</v>
      </c>
      <c r="D34" s="3"/>
      <c r="E34" s="3"/>
      <c r="F34" s="99">
        <f t="shared" si="3"/>
        <v>45000</v>
      </c>
    </row>
    <row r="35" spans="1:6" x14ac:dyDescent="0.35">
      <c r="A35" s="7" t="s">
        <v>258</v>
      </c>
      <c r="B35" s="128" t="s">
        <v>259</v>
      </c>
      <c r="C35" s="76">
        <v>65000</v>
      </c>
      <c r="D35" s="3"/>
      <c r="E35" s="3"/>
      <c r="F35" s="99">
        <f t="shared" si="3"/>
        <v>65000</v>
      </c>
    </row>
    <row r="36" spans="1:6" x14ac:dyDescent="0.35">
      <c r="A36" s="7" t="s">
        <v>269</v>
      </c>
      <c r="B36" s="128" t="s">
        <v>270</v>
      </c>
      <c r="C36" s="76">
        <v>10000</v>
      </c>
      <c r="D36" s="3"/>
      <c r="E36" s="3"/>
      <c r="F36" s="99">
        <f t="shared" si="3"/>
        <v>10000</v>
      </c>
    </row>
    <row r="37" spans="1:6" x14ac:dyDescent="0.35">
      <c r="A37" s="7" t="s">
        <v>271</v>
      </c>
      <c r="B37" s="128" t="s">
        <v>272</v>
      </c>
      <c r="C37" s="76">
        <v>0</v>
      </c>
      <c r="D37" s="3"/>
      <c r="E37" s="3">
        <v>1250</v>
      </c>
      <c r="F37" s="99">
        <f t="shared" si="3"/>
        <v>1250</v>
      </c>
    </row>
    <row r="38" spans="1:6" x14ac:dyDescent="0.35">
      <c r="A38" s="7" t="s">
        <v>275</v>
      </c>
      <c r="B38" s="128" t="s">
        <v>502</v>
      </c>
      <c r="C38" s="76">
        <v>0</v>
      </c>
      <c r="D38" s="3">
        <v>10000</v>
      </c>
      <c r="E38" s="3">
        <v>3500</v>
      </c>
      <c r="F38" s="99">
        <f t="shared" si="3"/>
        <v>13500</v>
      </c>
    </row>
    <row r="39" spans="1:6" x14ac:dyDescent="0.35">
      <c r="A39" s="7" t="s">
        <v>288</v>
      </c>
      <c r="B39" s="128" t="s">
        <v>82</v>
      </c>
      <c r="C39" s="76">
        <v>7500</v>
      </c>
      <c r="D39" s="3"/>
      <c r="E39" s="3"/>
      <c r="F39" s="99">
        <f t="shared" si="3"/>
        <v>7500</v>
      </c>
    </row>
    <row r="40" spans="1:6" x14ac:dyDescent="0.35">
      <c r="A40" s="7" t="s">
        <v>302</v>
      </c>
      <c r="B40" s="128" t="s">
        <v>303</v>
      </c>
      <c r="C40" s="76">
        <v>60000</v>
      </c>
      <c r="D40" s="3"/>
      <c r="E40" s="3"/>
      <c r="F40" s="99">
        <f t="shared" si="3"/>
        <v>60000</v>
      </c>
    </row>
    <row r="41" spans="1:6" x14ac:dyDescent="0.35">
      <c r="A41" s="7" t="s">
        <v>304</v>
      </c>
      <c r="B41" s="128" t="s">
        <v>305</v>
      </c>
      <c r="C41" s="76">
        <v>65000</v>
      </c>
      <c r="D41" s="3"/>
      <c r="E41" s="3"/>
      <c r="F41" s="99">
        <f t="shared" si="3"/>
        <v>65000</v>
      </c>
    </row>
    <row r="42" spans="1:6" x14ac:dyDescent="0.35">
      <c r="A42" s="7" t="s">
        <v>314</v>
      </c>
      <c r="B42" s="129" t="s">
        <v>542</v>
      </c>
      <c r="C42" s="114">
        <v>0</v>
      </c>
      <c r="D42" s="108"/>
      <c r="E42" s="108">
        <v>33000</v>
      </c>
      <c r="F42" s="109">
        <f t="shared" si="3"/>
        <v>33000</v>
      </c>
    </row>
    <row r="43" spans="1:6" x14ac:dyDescent="0.35">
      <c r="A43" s="7" t="s">
        <v>316</v>
      </c>
      <c r="B43" s="128" t="s">
        <v>504</v>
      </c>
      <c r="C43" s="76">
        <v>15000</v>
      </c>
      <c r="D43" s="3"/>
      <c r="E43" s="3"/>
      <c r="F43" s="99">
        <f t="shared" si="3"/>
        <v>15000</v>
      </c>
    </row>
    <row r="44" spans="1:6" x14ac:dyDescent="0.35">
      <c r="A44" s="7" t="s">
        <v>329</v>
      </c>
      <c r="B44" s="128" t="s">
        <v>327</v>
      </c>
      <c r="C44" s="76">
        <v>15000</v>
      </c>
      <c r="D44" s="3"/>
      <c r="E44" s="3"/>
      <c r="F44" s="99">
        <f t="shared" si="3"/>
        <v>15000</v>
      </c>
    </row>
    <row r="45" spans="1:6" x14ac:dyDescent="0.35">
      <c r="A45" s="7" t="s">
        <v>330</v>
      </c>
      <c r="B45" s="128" t="s">
        <v>331</v>
      </c>
      <c r="C45" s="76">
        <v>20000</v>
      </c>
      <c r="D45" s="3"/>
      <c r="E45" s="3"/>
      <c r="F45" s="99">
        <f t="shared" si="3"/>
        <v>20000</v>
      </c>
    </row>
    <row r="46" spans="1:6" x14ac:dyDescent="0.35">
      <c r="A46" s="31" t="s">
        <v>332</v>
      </c>
      <c r="B46" s="30" t="s">
        <v>505</v>
      </c>
      <c r="C46" s="76">
        <v>1400</v>
      </c>
      <c r="D46" s="3"/>
      <c r="E46" s="3"/>
      <c r="F46" s="99">
        <f t="shared" si="3"/>
        <v>1400</v>
      </c>
    </row>
    <row r="47" spans="1:6" ht="6.5" customHeight="1" x14ac:dyDescent="0.35">
      <c r="A47" s="44"/>
      <c r="B47" s="45"/>
      <c r="C47" s="79"/>
      <c r="D47" s="80"/>
      <c r="E47" s="80"/>
      <c r="F47" s="101"/>
    </row>
    <row r="48" spans="1:6" x14ac:dyDescent="0.35">
      <c r="A48" s="7" t="s">
        <v>343</v>
      </c>
      <c r="B48" s="128" t="s">
        <v>344</v>
      </c>
      <c r="C48" s="76">
        <v>1000</v>
      </c>
      <c r="D48" s="3"/>
      <c r="E48" s="3"/>
      <c r="F48" s="99">
        <f t="shared" ref="F48:F54" si="4">SUM(C48:E48)</f>
        <v>1000</v>
      </c>
    </row>
    <row r="49" spans="1:6" x14ac:dyDescent="0.35">
      <c r="A49" s="7" t="s">
        <v>365</v>
      </c>
      <c r="B49" s="128" t="s">
        <v>366</v>
      </c>
      <c r="C49" s="76">
        <v>60000</v>
      </c>
      <c r="D49" s="3"/>
      <c r="E49" s="3"/>
      <c r="F49" s="99">
        <f t="shared" si="4"/>
        <v>60000</v>
      </c>
    </row>
    <row r="50" spans="1:6" x14ac:dyDescent="0.35">
      <c r="A50" s="7" t="s">
        <v>373</v>
      </c>
      <c r="B50" s="128" t="s">
        <v>374</v>
      </c>
      <c r="C50" s="76">
        <v>5000</v>
      </c>
      <c r="D50" s="3"/>
      <c r="E50" s="3"/>
      <c r="F50" s="99">
        <f t="shared" si="4"/>
        <v>5000</v>
      </c>
    </row>
    <row r="51" spans="1:6" x14ac:dyDescent="0.35">
      <c r="A51" s="7" t="s">
        <v>376</v>
      </c>
      <c r="B51" s="128" t="s">
        <v>377</v>
      </c>
      <c r="C51" s="76">
        <v>2500</v>
      </c>
      <c r="D51" s="3"/>
      <c r="E51" s="3"/>
      <c r="F51" s="99">
        <f t="shared" si="4"/>
        <v>2500</v>
      </c>
    </row>
    <row r="52" spans="1:6" x14ac:dyDescent="0.35">
      <c r="A52" s="7" t="s">
        <v>380</v>
      </c>
      <c r="B52" s="128" t="s">
        <v>381</v>
      </c>
      <c r="C52" s="76">
        <v>14000</v>
      </c>
      <c r="D52" s="3"/>
      <c r="E52" s="3"/>
      <c r="F52" s="99">
        <f t="shared" si="4"/>
        <v>14000</v>
      </c>
    </row>
    <row r="53" spans="1:6" x14ac:dyDescent="0.35">
      <c r="A53" s="7" t="s">
        <v>382</v>
      </c>
      <c r="B53" s="128" t="s">
        <v>383</v>
      </c>
      <c r="C53" s="76">
        <v>12000</v>
      </c>
      <c r="D53" s="3"/>
      <c r="E53" s="3"/>
      <c r="F53" s="99">
        <f t="shared" si="4"/>
        <v>12000</v>
      </c>
    </row>
    <row r="54" spans="1:6" x14ac:dyDescent="0.35">
      <c r="A54" s="7" t="s">
        <v>384</v>
      </c>
      <c r="B54" s="128" t="s">
        <v>470</v>
      </c>
      <c r="C54" s="76">
        <v>24000</v>
      </c>
      <c r="D54" s="3"/>
      <c r="E54" s="3"/>
      <c r="F54" s="99">
        <f t="shared" si="4"/>
        <v>24000</v>
      </c>
    </row>
    <row r="55" spans="1:6" x14ac:dyDescent="0.35">
      <c r="A55" s="7" t="s">
        <v>419</v>
      </c>
      <c r="B55" s="128" t="s">
        <v>420</v>
      </c>
      <c r="C55" s="76">
        <v>60</v>
      </c>
      <c r="D55" s="3"/>
      <c r="E55" s="3"/>
      <c r="F55" s="99">
        <f t="shared" ref="F55:F57" si="5">SUM(C55:E55)</f>
        <v>60</v>
      </c>
    </row>
    <row r="56" spans="1:6" x14ac:dyDescent="0.35">
      <c r="A56" s="96"/>
      <c r="B56" s="134" t="s">
        <v>497</v>
      </c>
      <c r="C56" s="97">
        <f>SUM(C16:C55)</f>
        <v>901269</v>
      </c>
      <c r="D56" s="96">
        <f>SUM(D16:D55)</f>
        <v>53883</v>
      </c>
      <c r="E56" s="96">
        <f>SUM(E16:E55)</f>
        <v>115000</v>
      </c>
      <c r="F56" s="102">
        <f t="shared" si="5"/>
        <v>1070152</v>
      </c>
    </row>
    <row r="57" spans="1:6" x14ac:dyDescent="0.35">
      <c r="A57" s="66"/>
      <c r="B57" s="135"/>
      <c r="C57" s="73">
        <f>C13-C56</f>
        <v>216780</v>
      </c>
      <c r="D57">
        <f>D13-D56</f>
        <v>30117</v>
      </c>
      <c r="E57">
        <f>E13-E56</f>
        <v>0</v>
      </c>
      <c r="F57" s="103">
        <f t="shared" si="5"/>
        <v>246897</v>
      </c>
    </row>
    <row r="58" spans="1:6" ht="15" thickBot="1" x14ac:dyDescent="0.4">
      <c r="A58" s="7" t="s">
        <v>413</v>
      </c>
      <c r="B58" s="128" t="s">
        <v>414</v>
      </c>
      <c r="C58" s="122">
        <v>60000</v>
      </c>
      <c r="D58" s="123"/>
      <c r="E58" s="123"/>
      <c r="F58" s="124">
        <v>60000</v>
      </c>
    </row>
    <row r="59" spans="1:6" ht="15" thickBot="1" x14ac:dyDescent="0.4">
      <c r="A59" s="64"/>
      <c r="B59" s="136" t="s">
        <v>498</v>
      </c>
      <c r="C59" s="118">
        <v>272291</v>
      </c>
      <c r="D59" s="119" t="s">
        <v>510</v>
      </c>
      <c r="E59" s="120">
        <v>0</v>
      </c>
      <c r="F59" s="121">
        <f>SUM(F57:F58)</f>
        <v>306897</v>
      </c>
    </row>
    <row r="60" spans="1:6" ht="8" customHeight="1" x14ac:dyDescent="0.35"/>
    <row r="61" spans="1:6" x14ac:dyDescent="0.35">
      <c r="A61" t="s">
        <v>511</v>
      </c>
    </row>
  </sheetData>
  <mergeCells count="1">
    <mergeCell ref="A1:B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BUDSJETT HL 2025</vt:lpstr>
      <vt:lpstr>Bokprosjekt av EK</vt:lpstr>
      <vt:lpstr>FOTBALL 2025</vt:lpstr>
      <vt:lpstr>HÅNDBALL 2025</vt:lpstr>
      <vt:lpstr>FRIIDRETT 2025</vt:lpstr>
      <vt:lpstr>Allidrett</vt:lpstr>
      <vt:lpstr>Aktiv Sommer</vt:lpstr>
      <vt:lpstr>Sheet1</vt:lpstr>
      <vt:lpstr>inn i saksdok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 Østgård</dc:creator>
  <cp:lastModifiedBy>Mona Østgård</cp:lastModifiedBy>
  <cp:lastPrinted>2025-02-11T13:35:40Z</cp:lastPrinted>
  <dcterms:created xsi:type="dcterms:W3CDTF">2025-01-14T10:10:28Z</dcterms:created>
  <dcterms:modified xsi:type="dcterms:W3CDTF">2025-03-03T08:41:37Z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72e1550-8259-4cf3-a1ec-0faec9abf3e8_Enabled">
    <vt:lpwstr>true</vt:lpwstr>
  </property>
  <property fmtid="{D5CDD505-2E9C-101B-9397-08002B2CF9AE}" pid="3" name="MSIP_Label_f72e1550-8259-4cf3-a1ec-0faec9abf3e8_SetDate">
    <vt:lpwstr>2025-01-14T10:11:01Z</vt:lpwstr>
  </property>
  <property fmtid="{D5CDD505-2E9C-101B-9397-08002B2CF9AE}" pid="4" name="MSIP_Label_f72e1550-8259-4cf3-a1ec-0faec9abf3e8_Method">
    <vt:lpwstr>Privileged</vt:lpwstr>
  </property>
  <property fmtid="{D5CDD505-2E9C-101B-9397-08002B2CF9AE}" pid="5" name="MSIP_Label_f72e1550-8259-4cf3-a1ec-0faec9abf3e8_Name">
    <vt:lpwstr>f72e1550-8259-4cf3-a1ec-0faec9abf3e8</vt:lpwstr>
  </property>
  <property fmtid="{D5CDD505-2E9C-101B-9397-08002B2CF9AE}" pid="6" name="MSIP_Label_f72e1550-8259-4cf3-a1ec-0faec9abf3e8_SiteId">
    <vt:lpwstr>156b047c-a56e-40a2-9f11-b69d58cf5508</vt:lpwstr>
  </property>
  <property fmtid="{D5CDD505-2E9C-101B-9397-08002B2CF9AE}" pid="7" name="MSIP_Label_f72e1550-8259-4cf3-a1ec-0faec9abf3e8_ActionId">
    <vt:lpwstr>499d09ea-6f40-4959-9ea1-686f764fb32b</vt:lpwstr>
  </property>
  <property fmtid="{D5CDD505-2E9C-101B-9397-08002B2CF9AE}" pid="8" name="MSIP_Label_f72e1550-8259-4cf3-a1ec-0faec9abf3e8_ContentBits">
    <vt:lpwstr>0</vt:lpwstr>
  </property>
</Properties>
</file>